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wardsm\Desktop\"/>
    </mc:Choice>
  </mc:AlternateContent>
  <workbookProtection workbookAlgorithmName="SHA-512" workbookHashValue="qldW41BPCkZL5OGzreXAU16RnHtXpvF9IF8/v9q85GkpejZil1KFNWE5SQtXN/TuI22MAVsvTebM8LlPfWs9hQ==" workbookSaltValue="9viKMlzOIhrpgAOoihGSqw==" workbookSpinCount="100000" lockStructure="1"/>
  <bookViews>
    <workbookView xWindow="0" yWindow="0" windowWidth="10253" windowHeight="8948"/>
  </bookViews>
  <sheets>
    <sheet name="Budget and Justification" sheetId="1" r:id="rId1"/>
    <sheet name="Budget and Justification (2)" sheetId="7" r:id="rId2"/>
    <sheet name="Fiscal Worksheet (MTDC)" sheetId="5" r:id="rId3"/>
    <sheet name="Sheet3" sheetId="4" state="hidden" r:id="rId4"/>
  </sheets>
  <externalReferences>
    <externalReference r:id="rId5"/>
  </externalReferences>
  <definedNames>
    <definedName name="_MailEndCompose" localSheetId="1">'Budget and Justification (2)'!$E$143</definedName>
    <definedName name="_xlnm.Print_Area" localSheetId="0">'Budget and Justification'!$A$1:$I$265</definedName>
    <definedName name="_xlnm.Print_Area" localSheetId="1">'Budget and Justification (2)'!$A$1:$I$265</definedName>
  </definedNames>
  <calcPr calcId="15251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E15" i="5"/>
  <c r="C196" i="1"/>
  <c r="C195" i="1"/>
  <c r="C194" i="1"/>
  <c r="C193" i="1"/>
  <c r="C192" i="1"/>
  <c r="C191" i="1"/>
  <c r="C190" i="1"/>
  <c r="F154" i="1"/>
  <c r="H133" i="1"/>
  <c r="F133" i="1"/>
  <c r="F114" i="1"/>
  <c r="F95" i="1"/>
  <c r="H74" i="1"/>
  <c r="G22" i="5"/>
  <c r="F9" i="7" l="1"/>
  <c r="H9" i="7"/>
  <c r="F10" i="7"/>
  <c r="H10" i="7"/>
  <c r="F11" i="7"/>
  <c r="C30" i="7" s="1"/>
  <c r="F30" i="7" s="1"/>
  <c r="H11" i="7"/>
  <c r="F12" i="7"/>
  <c r="F20" i="7" s="1"/>
  <c r="C178" i="7" s="1"/>
  <c r="H12" i="7"/>
  <c r="F13" i="7"/>
  <c r="H13" i="7"/>
  <c r="F14" i="7"/>
  <c r="H14" i="7"/>
  <c r="F15" i="7"/>
  <c r="C34" i="7" s="1"/>
  <c r="F34" i="7" s="1"/>
  <c r="H15" i="7"/>
  <c r="F16" i="7"/>
  <c r="H16" i="7"/>
  <c r="F17" i="7"/>
  <c r="H17" i="7"/>
  <c r="F18" i="7"/>
  <c r="H18" i="7"/>
  <c r="F19" i="7"/>
  <c r="G20" i="7"/>
  <c r="A28" i="7"/>
  <c r="B28" i="7"/>
  <c r="C28" i="7"/>
  <c r="F28" i="7"/>
  <c r="A29" i="7"/>
  <c r="B29" i="7"/>
  <c r="C29" i="7"/>
  <c r="F29" i="7"/>
  <c r="A30" i="7"/>
  <c r="B30" i="7"/>
  <c r="A31" i="7"/>
  <c r="B31" i="7"/>
  <c r="A32" i="7"/>
  <c r="B32" i="7"/>
  <c r="C32" i="7"/>
  <c r="F32" i="7"/>
  <c r="A33" i="7"/>
  <c r="B33" i="7"/>
  <c r="C33" i="7"/>
  <c r="F33" i="7"/>
  <c r="A34" i="7"/>
  <c r="B34" i="7"/>
  <c r="A35" i="7"/>
  <c r="B35" i="7"/>
  <c r="C35" i="7"/>
  <c r="F35" i="7"/>
  <c r="A36" i="7"/>
  <c r="B36" i="7"/>
  <c r="C36" i="7"/>
  <c r="F36" i="7"/>
  <c r="A37" i="7"/>
  <c r="B37" i="7"/>
  <c r="C37" i="7"/>
  <c r="F37" i="7"/>
  <c r="G39" i="7"/>
  <c r="B55" i="7"/>
  <c r="H63" i="7"/>
  <c r="H64" i="7"/>
  <c r="H65" i="7"/>
  <c r="H66" i="7"/>
  <c r="H74" i="7" s="1"/>
  <c r="C180" i="7" s="1"/>
  <c r="H67" i="7"/>
  <c r="H68" i="7"/>
  <c r="H69" i="7"/>
  <c r="H70" i="7"/>
  <c r="H71" i="7"/>
  <c r="H72" i="7"/>
  <c r="I74" i="7"/>
  <c r="C192" i="7" s="1"/>
  <c r="F84" i="7"/>
  <c r="F95" i="7" s="1"/>
  <c r="F85" i="7"/>
  <c r="F86" i="7"/>
  <c r="F87" i="7"/>
  <c r="F88" i="7"/>
  <c r="F89" i="7"/>
  <c r="F90" i="7"/>
  <c r="F91" i="7"/>
  <c r="F92" i="7"/>
  <c r="F93" i="7"/>
  <c r="G95" i="7"/>
  <c r="F103" i="7"/>
  <c r="F104" i="7"/>
  <c r="F105" i="7"/>
  <c r="F114" i="7" s="1"/>
  <c r="C182" i="7" s="1"/>
  <c r="F106" i="7"/>
  <c r="F107" i="7"/>
  <c r="F108" i="7"/>
  <c r="F109" i="7"/>
  <c r="F110" i="7"/>
  <c r="F111" i="7"/>
  <c r="F112" i="7"/>
  <c r="G114" i="7"/>
  <c r="C194" i="7" s="1"/>
  <c r="H122" i="7"/>
  <c r="H133" i="7" s="1"/>
  <c r="H123" i="7"/>
  <c r="H124" i="7"/>
  <c r="H125" i="7"/>
  <c r="H126" i="7"/>
  <c r="H127" i="7"/>
  <c r="H128" i="7"/>
  <c r="H129" i="7"/>
  <c r="H130" i="7"/>
  <c r="H131" i="7"/>
  <c r="F133" i="7"/>
  <c r="G133" i="7"/>
  <c r="F143" i="7"/>
  <c r="F144" i="7"/>
  <c r="F145" i="7"/>
  <c r="F146" i="7"/>
  <c r="F147" i="7"/>
  <c r="F148" i="7"/>
  <c r="F149" i="7"/>
  <c r="F150" i="7"/>
  <c r="F151" i="7"/>
  <c r="F152" i="7"/>
  <c r="G154" i="7"/>
  <c r="C196" i="7" s="1"/>
  <c r="G167" i="7"/>
  <c r="D180" i="7"/>
  <c r="D182" i="7"/>
  <c r="C183" i="7"/>
  <c r="D183" i="7"/>
  <c r="C188" i="7"/>
  <c r="C190" i="7"/>
  <c r="C191" i="7"/>
  <c r="D191" i="7"/>
  <c r="C193" i="7"/>
  <c r="C195" i="7"/>
  <c r="B214" i="7"/>
  <c r="B225" i="7" s="1"/>
  <c r="C214" i="7"/>
  <c r="D214" i="7"/>
  <c r="D216" i="7" s="1"/>
  <c r="B231" i="7" s="1"/>
  <c r="E214" i="7"/>
  <c r="E216" i="7" s="1"/>
  <c r="B232" i="7" s="1"/>
  <c r="F214" i="7"/>
  <c r="F216" i="7" s="1"/>
  <c r="B233" i="7" s="1"/>
  <c r="B216" i="7"/>
  <c r="B229" i="7" s="1"/>
  <c r="C216" i="7"/>
  <c r="B230" i="7" s="1"/>
  <c r="B218" i="7"/>
  <c r="B219" i="7"/>
  <c r="B220" i="7"/>
  <c r="B221" i="7"/>
  <c r="B222" i="7"/>
  <c r="B223" i="7"/>
  <c r="B224" i="7"/>
  <c r="B226" i="7"/>
  <c r="B245" i="7"/>
  <c r="C245" i="7"/>
  <c r="C247" i="7" s="1"/>
  <c r="B261" i="7" s="1"/>
  <c r="D245" i="7"/>
  <c r="D247" i="7" s="1"/>
  <c r="E245" i="7"/>
  <c r="E247" i="7" s="1"/>
  <c r="F245" i="7"/>
  <c r="F247" i="7" s="1"/>
  <c r="B264" i="7" s="1"/>
  <c r="B247" i="7"/>
  <c r="B260" i="7" s="1"/>
  <c r="B249" i="7"/>
  <c r="B250" i="7"/>
  <c r="B251" i="7"/>
  <c r="B252" i="7"/>
  <c r="B253" i="7"/>
  <c r="B254" i="7"/>
  <c r="B255" i="7"/>
  <c r="B257" i="7"/>
  <c r="B262" i="7"/>
  <c r="B263" i="7"/>
  <c r="F154" i="7" l="1"/>
  <c r="C184" i="7" s="1"/>
  <c r="C31" i="7"/>
  <c r="F31" i="7" s="1"/>
  <c r="F39" i="7" s="1"/>
  <c r="H20" i="7"/>
  <c r="B228" i="7"/>
  <c r="B259" i="7"/>
  <c r="C181" i="7"/>
  <c r="D181" i="7"/>
  <c r="C197" i="7"/>
  <c r="B256" i="7"/>
  <c r="D184" i="7" l="1"/>
  <c r="C179" i="7"/>
  <c r="C185" i="7" s="1"/>
  <c r="D179" i="7"/>
  <c r="D185" i="7" s="1"/>
  <c r="D187" i="7" s="1"/>
  <c r="B4" i="5" l="1"/>
  <c r="G11" i="5" l="1"/>
  <c r="G13" i="5" l="1"/>
  <c r="H123" i="1"/>
  <c r="H124" i="1"/>
  <c r="H125" i="1"/>
  <c r="H126" i="1"/>
  <c r="H127" i="1"/>
  <c r="H128" i="1"/>
  <c r="H129" i="1"/>
  <c r="H130" i="1"/>
  <c r="H131" i="1"/>
  <c r="H122" i="1"/>
  <c r="B3" i="5" l="1"/>
  <c r="F144" i="1" l="1"/>
  <c r="F145" i="1"/>
  <c r="F146" i="1"/>
  <c r="F147" i="1"/>
  <c r="F148" i="1"/>
  <c r="F149" i="1"/>
  <c r="F150" i="1"/>
  <c r="F151" i="1"/>
  <c r="F152" i="1"/>
  <c r="F143" i="1"/>
  <c r="G114" i="1"/>
  <c r="F104" i="1"/>
  <c r="F105" i="1"/>
  <c r="F106" i="1"/>
  <c r="F107" i="1"/>
  <c r="F108" i="1"/>
  <c r="F109" i="1"/>
  <c r="F110" i="1"/>
  <c r="F111" i="1"/>
  <c r="F112" i="1"/>
  <c r="F103" i="1"/>
  <c r="F85" i="1"/>
  <c r="F86" i="1"/>
  <c r="F87" i="1"/>
  <c r="F88" i="1"/>
  <c r="F89" i="1"/>
  <c r="F90" i="1"/>
  <c r="F91" i="1"/>
  <c r="F92" i="1"/>
  <c r="F93" i="1"/>
  <c r="F84" i="1"/>
  <c r="H64" i="1"/>
  <c r="H65" i="1"/>
  <c r="H66" i="1"/>
  <c r="H67" i="1"/>
  <c r="H68" i="1"/>
  <c r="H69" i="1"/>
  <c r="H70" i="1"/>
  <c r="H71" i="1"/>
  <c r="H72" i="1"/>
  <c r="H63" i="1"/>
  <c r="A29" i="1"/>
  <c r="A28" i="1"/>
  <c r="B29" i="1"/>
  <c r="B30" i="1"/>
  <c r="B31" i="1"/>
  <c r="B32" i="1"/>
  <c r="B33" i="1"/>
  <c r="B34" i="1"/>
  <c r="B35" i="1"/>
  <c r="B36" i="1"/>
  <c r="B37" i="1"/>
  <c r="B28" i="1"/>
  <c r="A30" i="1"/>
  <c r="A31" i="1"/>
  <c r="A32" i="1"/>
  <c r="A33" i="1"/>
  <c r="A34" i="1"/>
  <c r="A35" i="1"/>
  <c r="A36" i="1"/>
  <c r="A37" i="1"/>
  <c r="H10" i="1"/>
  <c r="H11" i="1"/>
  <c r="H13" i="1"/>
  <c r="H14" i="1"/>
  <c r="H15" i="1"/>
  <c r="H16" i="1"/>
  <c r="H17" i="1"/>
  <c r="H18" i="1"/>
  <c r="F10" i="1"/>
  <c r="C29" i="1" s="1"/>
  <c r="F11" i="1"/>
  <c r="C30" i="1" s="1"/>
  <c r="F12" i="1"/>
  <c r="C31" i="1" s="1"/>
  <c r="F13" i="1"/>
  <c r="C32" i="1" s="1"/>
  <c r="F14" i="1"/>
  <c r="C33" i="1" s="1"/>
  <c r="F15" i="1"/>
  <c r="C34" i="1" s="1"/>
  <c r="F16" i="1"/>
  <c r="C35" i="1" s="1"/>
  <c r="F17" i="1"/>
  <c r="C36" i="1" s="1"/>
  <c r="F18" i="1"/>
  <c r="C37" i="1" s="1"/>
  <c r="H9" i="1"/>
  <c r="H12" i="1" l="1"/>
  <c r="H20" i="1" s="1"/>
  <c r="F9" i="1" l="1"/>
  <c r="C28" i="1" l="1"/>
  <c r="F20" i="1"/>
  <c r="D9" i="5" s="1"/>
  <c r="G18" i="5"/>
  <c r="B2" i="5"/>
  <c r="E1" i="5"/>
  <c r="B1" i="5"/>
  <c r="I74" i="1" l="1"/>
  <c r="G16" i="5"/>
  <c r="G17" i="5"/>
  <c r="G19" i="5"/>
  <c r="C22" i="5"/>
  <c r="G9" i="5"/>
  <c r="C180" i="1" l="1"/>
  <c r="D16" i="5"/>
  <c r="E16" i="5" s="1"/>
  <c r="F16" i="5" l="1"/>
  <c r="G167" i="1"/>
  <c r="C188" i="1" s="1"/>
  <c r="F10" i="5" l="1"/>
  <c r="F19" i="1" l="1"/>
  <c r="C181" i="1" l="1"/>
  <c r="D18" i="5"/>
  <c r="G20" i="1"/>
  <c r="F9" i="5" l="1"/>
  <c r="F18" i="5" l="1"/>
  <c r="D19" i="5"/>
  <c r="D184" i="1"/>
  <c r="C184" i="1"/>
  <c r="F19" i="5" l="1"/>
  <c r="D13" i="5"/>
  <c r="D15" i="5" s="1"/>
  <c r="D183" i="1" l="1"/>
  <c r="C183" i="1"/>
  <c r="D17" i="5"/>
  <c r="F17" i="5" l="1"/>
  <c r="E17" i="5"/>
  <c r="F13" i="5"/>
  <c r="C182" i="1"/>
  <c r="G154" i="1"/>
  <c r="G133" i="1" l="1"/>
  <c r="E245" i="1" l="1"/>
  <c r="E247" i="1" s="1"/>
  <c r="D245" i="1"/>
  <c r="D247" i="1" s="1"/>
  <c r="G95" i="1" l="1"/>
  <c r="G39" i="1"/>
  <c r="D191" i="1" l="1"/>
  <c r="B257" i="1"/>
  <c r="B255" i="1"/>
  <c r="B254" i="1"/>
  <c r="B253" i="1"/>
  <c r="B252" i="1"/>
  <c r="B251" i="1"/>
  <c r="B250" i="1"/>
  <c r="B249" i="1"/>
  <c r="F245" i="1"/>
  <c r="F247" i="1" s="1"/>
  <c r="B264" i="1" s="1"/>
  <c r="B263" i="1"/>
  <c r="B262" i="1"/>
  <c r="C245" i="1"/>
  <c r="B245" i="1"/>
  <c r="B247" i="1" s="1"/>
  <c r="B260" i="1" s="1"/>
  <c r="F214" i="1"/>
  <c r="F216" i="1" s="1"/>
  <c r="B233" i="1" s="1"/>
  <c r="E214" i="1"/>
  <c r="E216" i="1" s="1"/>
  <c r="B232" i="1" s="1"/>
  <c r="D214" i="1"/>
  <c r="D216" i="1" s="1"/>
  <c r="B231" i="1" s="1"/>
  <c r="C214" i="1"/>
  <c r="C216" i="1" s="1"/>
  <c r="B230" i="1" s="1"/>
  <c r="B214" i="1"/>
  <c r="B216" i="1" s="1"/>
  <c r="B229" i="1" s="1"/>
  <c r="B226" i="1"/>
  <c r="B224" i="1"/>
  <c r="B223" i="1"/>
  <c r="B222" i="1"/>
  <c r="B221" i="1"/>
  <c r="B220" i="1"/>
  <c r="B219" i="1"/>
  <c r="B218" i="1"/>
  <c r="B256" i="1" l="1"/>
  <c r="C247" i="1"/>
  <c r="B261" i="1" s="1"/>
  <c r="B259" i="1" s="1"/>
  <c r="B225" i="1"/>
  <c r="B228" i="1"/>
  <c r="D182" i="1"/>
  <c r="B55" i="1"/>
  <c r="F28" i="1" l="1"/>
  <c r="F37" i="1"/>
  <c r="F29" i="1"/>
  <c r="F33" i="1"/>
  <c r="F31" i="1"/>
  <c r="F36" i="1"/>
  <c r="F35" i="1"/>
  <c r="F32" i="1"/>
  <c r="F30" i="1"/>
  <c r="F34" i="1"/>
  <c r="D181" i="1"/>
  <c r="C178" i="1"/>
  <c r="D180" i="1"/>
  <c r="F39" i="1" l="1"/>
  <c r="D11" i="5"/>
  <c r="D179" i="1" l="1"/>
  <c r="D185" i="1" s="1"/>
  <c r="C179" i="1"/>
  <c r="C185" i="1" s="1"/>
  <c r="F11" i="5"/>
  <c r="D12" i="5"/>
  <c r="C197" i="1"/>
  <c r="D20" i="5" l="1"/>
  <c r="F23" i="5" s="1"/>
  <c r="F12" i="5"/>
  <c r="F20" i="5" s="1"/>
  <c r="E12" i="5"/>
  <c r="E21" i="5" l="1"/>
  <c r="F22" i="5" s="1"/>
  <c r="C173" i="7" s="1"/>
  <c r="C174" i="7" s="1"/>
  <c r="D186" i="7" l="1"/>
  <c r="C186" i="7"/>
  <c r="C187" i="7" s="1"/>
  <c r="C198" i="7" s="1"/>
  <c r="C173" i="1"/>
  <c r="C174" i="1" s="1"/>
  <c r="C186" i="1" s="1"/>
  <c r="C187" i="1" s="1"/>
  <c r="C198" i="1" s="1"/>
  <c r="F24" i="5"/>
  <c r="D186" i="1" l="1"/>
  <c r="D187" i="1" s="1"/>
</calcChain>
</file>

<file path=xl/comments1.xml><?xml version="1.0" encoding="utf-8"?>
<comments xmlns="http://schemas.openxmlformats.org/spreadsheetml/2006/main">
  <authors>
    <author>Maxine Edwards</author>
  </authors>
  <commentList>
    <comment ref="A3" authorId="0" shapeId="0">
      <text>
        <r>
          <rPr>
            <b/>
            <sz val="9"/>
            <color indexed="81"/>
            <rFont val="Tahoma"/>
            <family val="2"/>
          </rPr>
          <t xml:space="preserve">Funding Source:
Source of grant funding according to Request for Application and Notice of Funding Availability documents. </t>
        </r>
      </text>
    </comment>
    <comment ref="D3" authorId="0" shapeId="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F4" authorId="0" shapeId="0">
      <text>
        <r>
          <rPr>
            <b/>
            <sz val="9"/>
            <color indexed="81"/>
            <rFont val="Tahoma"/>
            <charset val="1"/>
          </rPr>
          <t>Organization:</t>
        </r>
        <r>
          <rPr>
            <sz val="9"/>
            <color indexed="81"/>
            <rFont val="Tahoma"/>
            <charset val="1"/>
          </rPr>
          <t xml:space="preserve">
</t>
        </r>
        <r>
          <rPr>
            <b/>
            <sz val="9"/>
            <color indexed="81"/>
            <rFont val="Tahoma"/>
            <family val="2"/>
          </rPr>
          <t>This is the name of the Applicant/Organization.</t>
        </r>
      </text>
    </comment>
    <comment ref="A6" authorId="0" shapeId="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text>
        <r>
          <rPr>
            <b/>
            <sz val="9"/>
            <color indexed="81"/>
            <rFont val="Tahoma"/>
            <family val="2"/>
          </rPr>
          <t>A. Name:
Provide the name of the personnel currently holding the position, and if none, list "Vacant".</t>
        </r>
      </text>
    </comment>
    <comment ref="C8" authorId="0" shapeId="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text>
        <r>
          <rPr>
            <b/>
            <sz val="9"/>
            <color indexed="81"/>
            <rFont val="Tahoma"/>
            <family val="2"/>
          </rPr>
          <t>B. Name:
The name (or Vacancy) of the employee associated with the position as listed in the "A. Personnel (Salary and Wages) section.</t>
        </r>
      </text>
    </comment>
    <comment ref="C27" authorId="0" shapeId="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text>
        <r>
          <rPr>
            <b/>
            <sz val="9"/>
            <color indexed="81"/>
            <rFont val="Tahoma"/>
            <family val="2"/>
          </rPr>
          <t>B. Total Fringe Rate:
The "Total Fringe Rate" you enter must not exceed the rate shown in the "Fringe Component" table below.</t>
        </r>
      </text>
    </comment>
    <comment ref="E27" authorId="0" shapeId="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text>
        <r>
          <rPr>
            <b/>
            <sz val="9"/>
            <color indexed="81"/>
            <rFont val="Tahoma"/>
            <family val="2"/>
          </rPr>
          <t>B. Fringe Components:
Enter the various components of the allowances and services provided to employees as part of their compensation from the drop down menu.</t>
        </r>
      </text>
    </comment>
    <comment ref="B42" authorId="0" shapeId="0">
      <text>
        <r>
          <rPr>
            <b/>
            <sz val="9"/>
            <color indexed="81"/>
            <rFont val="Tahoma"/>
            <family val="2"/>
          </rPr>
          <t>B. Rate %:
Enter the percentage for each fringe component.</t>
        </r>
      </text>
    </comment>
    <comment ref="A57" authorId="0" shapeId="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text>
        <r>
          <rPr>
            <b/>
            <sz val="9"/>
            <color indexed="81"/>
            <rFont val="Tahoma"/>
            <family val="2"/>
          </rPr>
          <t>C. Quantity Per Person:
Enter the number of "Items" listed for each person.</t>
        </r>
      </text>
    </comment>
    <comment ref="G62" authorId="0" shapeId="0">
      <text>
        <r>
          <rPr>
            <b/>
            <sz val="9"/>
            <color indexed="81"/>
            <rFont val="Tahoma"/>
            <family val="2"/>
          </rPr>
          <t>C. Number of Persons:
List the number of persons that will utilize this "item".</t>
        </r>
      </text>
    </comment>
    <comment ref="A78" authorId="0" shapeId="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text>
        <r>
          <rPr>
            <b/>
            <sz val="9"/>
            <color indexed="81"/>
            <rFont val="Tahoma"/>
            <family val="2"/>
          </rPr>
          <t>D. Item:
Describe the equipment to be acquired, including color, size, SKU, Model Number, and Serial Number if available.</t>
        </r>
      </text>
    </comment>
    <comment ref="C83" authorId="0" shapeId="0">
      <text>
        <r>
          <rPr>
            <b/>
            <sz val="9"/>
            <color indexed="81"/>
            <rFont val="Tahoma"/>
            <family val="2"/>
          </rPr>
          <t>D. Quantity:
Enter the number of items to be procured.</t>
        </r>
      </text>
    </comment>
    <comment ref="D83" authorId="0" shapeId="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text>
        <r>
          <rPr>
            <b/>
            <sz val="9"/>
            <color indexed="81"/>
            <rFont val="Tahoma"/>
            <family val="2"/>
          </rPr>
          <t xml:space="preserve">E. Item:
List each supply required, (including color, size, SKU, Model Number, and Serial Number as  applicable) for the various award activities. </t>
        </r>
      </text>
    </comment>
    <comment ref="C102" authorId="0" shapeId="0">
      <text>
        <r>
          <rPr>
            <b/>
            <sz val="9"/>
            <color indexed="81"/>
            <rFont val="Tahoma"/>
            <family val="2"/>
          </rPr>
          <t>E. Basis (UOM):
Select the unit of measurement (i.e., box, dozen, each..) from the drop down list for each item.</t>
        </r>
      </text>
    </comment>
    <comment ref="D102" authorId="0" shapeId="0">
      <text>
        <r>
          <rPr>
            <b/>
            <sz val="9"/>
            <color indexed="81"/>
            <rFont val="Tahoma"/>
            <family val="2"/>
          </rPr>
          <t>Unit Cost:
Enter the unit cost for the basis chosen.</t>
        </r>
      </text>
    </comment>
    <comment ref="E102" authorId="0" shapeId="0">
      <text>
        <r>
          <rPr>
            <b/>
            <sz val="9"/>
            <color indexed="81"/>
            <rFont val="Tahoma"/>
            <family val="2"/>
          </rPr>
          <t>E. Quantity:
Enter the number of items needed.</t>
        </r>
      </text>
    </comment>
    <comment ref="A116" authorId="0" shapeId="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text>
        <r>
          <rPr>
            <b/>
            <sz val="9"/>
            <color indexed="81"/>
            <rFont val="Tahoma"/>
            <family val="2"/>
          </rPr>
          <t>F. Name:
Enter the name of the organization or individual providing the service(s) or deliverable(s).</t>
        </r>
      </text>
    </comment>
    <comment ref="C121" authorId="0" shapeId="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text>
        <r>
          <rPr>
            <b/>
            <sz val="9"/>
            <color indexed="81"/>
            <rFont val="Tahoma"/>
            <family val="2"/>
          </rPr>
          <t>F. Period of Performance:
Provide the time period during the award the services will take place.</t>
        </r>
      </text>
    </comment>
    <comment ref="A136" authorId="0" shapeId="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Sept. 1, 2023 - Sept. 29, 2023 (Duration)</t>
        </r>
      </text>
    </comment>
    <comment ref="A156" authorId="0" shapeId="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text>
        <r>
          <rPr>
            <b/>
            <sz val="9"/>
            <color indexed="81"/>
            <rFont val="Tahoma"/>
            <family val="2"/>
          </rPr>
          <t>H. Anticipated Amount:
Provide the anticipated or estimated value of the program income that will be received within the duration stated.</t>
        </r>
      </text>
    </comment>
    <comment ref="A169" authorId="0" shapeId="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text>
        <r>
          <rPr>
            <b/>
            <sz val="9"/>
            <color indexed="81"/>
            <rFont val="Tahoma"/>
            <family val="2"/>
          </rPr>
          <t xml:space="preserve">L. IDCR Calculation:
This is the corresponding percentage amount chosen of which the IDCR will be calculated.
</t>
        </r>
      </text>
    </comment>
    <comment ref="C172" authorId="0" shapeId="0">
      <text>
        <r>
          <rPr>
            <b/>
            <sz val="9"/>
            <color indexed="81"/>
            <rFont val="Tahoma"/>
            <family val="2"/>
          </rPr>
          <t>L. IDC Charged to the Award:
To calculate IDC charged to the award the Total MTDC will be used.</t>
        </r>
      </text>
    </comment>
  </commentList>
</comments>
</file>

<file path=xl/comments2.xml><?xml version="1.0" encoding="utf-8"?>
<comments xmlns="http://schemas.openxmlformats.org/spreadsheetml/2006/main">
  <authors>
    <author>Maxine Edwards</author>
  </authors>
  <commentList>
    <comment ref="A3" authorId="0" shapeId="0">
      <text>
        <r>
          <rPr>
            <b/>
            <sz val="9"/>
            <color indexed="81"/>
            <rFont val="Tahoma"/>
            <family val="2"/>
          </rPr>
          <t xml:space="preserve">Funding Source:
Source of grant funding according to Request for Application and Notice of Funding Availability documents. </t>
        </r>
      </text>
    </comment>
    <comment ref="D3" authorId="0" shapeId="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F4" authorId="0" shapeId="0">
      <text>
        <r>
          <rPr>
            <b/>
            <sz val="9"/>
            <color indexed="81"/>
            <rFont val="Tahoma"/>
            <charset val="1"/>
          </rPr>
          <t>Organization:</t>
        </r>
        <r>
          <rPr>
            <sz val="9"/>
            <color indexed="81"/>
            <rFont val="Tahoma"/>
            <charset val="1"/>
          </rPr>
          <t xml:space="preserve">
</t>
        </r>
        <r>
          <rPr>
            <b/>
            <sz val="9"/>
            <color indexed="81"/>
            <rFont val="Tahoma"/>
            <family val="2"/>
          </rPr>
          <t>This is the name of the Applicant/Organization.</t>
        </r>
      </text>
    </comment>
    <comment ref="A6" authorId="0" shapeId="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text>
        <r>
          <rPr>
            <b/>
            <sz val="9"/>
            <color indexed="81"/>
            <rFont val="Tahoma"/>
            <family val="2"/>
          </rPr>
          <t>A. Name:
Provide the name of the personnel currently holding the position, and if none, list "Vacant".</t>
        </r>
      </text>
    </comment>
    <comment ref="C8" authorId="0" shapeId="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text>
        <r>
          <rPr>
            <b/>
            <sz val="9"/>
            <color indexed="81"/>
            <rFont val="Tahoma"/>
            <family val="2"/>
          </rPr>
          <t>B. Name:
The name (or Vacancy) of the employee associated with the position as listed in the "A. Personnel (Salary and Wages) section.</t>
        </r>
      </text>
    </comment>
    <comment ref="C27" authorId="0" shapeId="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text>
        <r>
          <rPr>
            <b/>
            <sz val="9"/>
            <color indexed="81"/>
            <rFont val="Tahoma"/>
            <family val="2"/>
          </rPr>
          <t>B. Total Fringe Rate:
The "Total Fringe Rate" you enter must not exceed the rate shown in the "Fringe Component" table below.</t>
        </r>
      </text>
    </comment>
    <comment ref="E27" authorId="0" shapeId="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text>
        <r>
          <rPr>
            <b/>
            <sz val="9"/>
            <color indexed="81"/>
            <rFont val="Tahoma"/>
            <family val="2"/>
          </rPr>
          <t>B. Fringe Components:
Enter the various components of the allowances and services provided to employees as part of their compensation from the drop down menu.</t>
        </r>
      </text>
    </comment>
    <comment ref="B42" authorId="0" shapeId="0">
      <text>
        <r>
          <rPr>
            <b/>
            <sz val="9"/>
            <color indexed="81"/>
            <rFont val="Tahoma"/>
            <family val="2"/>
          </rPr>
          <t>B. Rate %:
Enter the percentage for each fringe component.</t>
        </r>
      </text>
    </comment>
    <comment ref="A57" authorId="0" shapeId="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text>
        <r>
          <rPr>
            <b/>
            <sz val="9"/>
            <color indexed="81"/>
            <rFont val="Tahoma"/>
            <family val="2"/>
          </rPr>
          <t>C. Quantity Per Person:
Enter the number of "Items" listed for each person.</t>
        </r>
      </text>
    </comment>
    <comment ref="G62" authorId="0" shapeId="0">
      <text>
        <r>
          <rPr>
            <b/>
            <sz val="9"/>
            <color indexed="81"/>
            <rFont val="Tahoma"/>
            <family val="2"/>
          </rPr>
          <t>C. Number of Persons:
List the number of persons that will utilize this "item".</t>
        </r>
      </text>
    </comment>
    <comment ref="A78" authorId="0" shapeId="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text>
        <r>
          <rPr>
            <b/>
            <sz val="9"/>
            <color indexed="81"/>
            <rFont val="Tahoma"/>
            <family val="2"/>
          </rPr>
          <t>D. Item:
Describe the equipment to be acquired, including color, size, SKU, Model Number, and Serial Number if available.</t>
        </r>
      </text>
    </comment>
    <comment ref="C83" authorId="0" shapeId="0">
      <text>
        <r>
          <rPr>
            <b/>
            <sz val="9"/>
            <color indexed="81"/>
            <rFont val="Tahoma"/>
            <family val="2"/>
          </rPr>
          <t>D. Quantity:
Enter the number of items to be procured.</t>
        </r>
      </text>
    </comment>
    <comment ref="D83" authorId="0" shapeId="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text>
        <r>
          <rPr>
            <b/>
            <sz val="9"/>
            <color indexed="81"/>
            <rFont val="Tahoma"/>
            <family val="2"/>
          </rPr>
          <t xml:space="preserve">E. Item:
List each supply required, (including color, size, SKU, Model Number, and Serial Number as  applicable) for the various award activities. </t>
        </r>
      </text>
    </comment>
    <comment ref="C102" authorId="0" shapeId="0">
      <text>
        <r>
          <rPr>
            <b/>
            <sz val="9"/>
            <color indexed="81"/>
            <rFont val="Tahoma"/>
            <family val="2"/>
          </rPr>
          <t>E. Basis (UOM):
Select the unit of measurement (i.e., box, dozen, each..) from the drop down list for each item.</t>
        </r>
      </text>
    </comment>
    <comment ref="D102" authorId="0" shapeId="0">
      <text>
        <r>
          <rPr>
            <b/>
            <sz val="9"/>
            <color indexed="81"/>
            <rFont val="Tahoma"/>
            <family val="2"/>
          </rPr>
          <t>Unit Cost:
Enter the unit cost for the basis chosen.</t>
        </r>
      </text>
    </comment>
    <comment ref="E102" authorId="0" shapeId="0">
      <text>
        <r>
          <rPr>
            <b/>
            <sz val="9"/>
            <color indexed="81"/>
            <rFont val="Tahoma"/>
            <family val="2"/>
          </rPr>
          <t>E. Quantity:
Enter the number of items needed.</t>
        </r>
      </text>
    </comment>
    <comment ref="A116" authorId="0" shapeId="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text>
        <r>
          <rPr>
            <b/>
            <sz val="9"/>
            <color indexed="81"/>
            <rFont val="Tahoma"/>
            <family val="2"/>
          </rPr>
          <t>F. Name:
Enter the name of the organization or individual providing the service(s) or deliverable(s).</t>
        </r>
      </text>
    </comment>
    <comment ref="C121" authorId="0" shapeId="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text>
        <r>
          <rPr>
            <b/>
            <sz val="9"/>
            <color indexed="81"/>
            <rFont val="Tahoma"/>
            <family val="2"/>
          </rPr>
          <t>F. Period of Performance:
Provide the time period during the award the services will take place.</t>
        </r>
      </text>
    </comment>
    <comment ref="A136" authorId="0" shapeId="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Year (Calendar) (Duration)</t>
        </r>
      </text>
    </comment>
    <comment ref="A156" authorId="0" shapeId="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text>
        <r>
          <rPr>
            <b/>
            <sz val="9"/>
            <color indexed="81"/>
            <rFont val="Tahoma"/>
            <family val="2"/>
          </rPr>
          <t>H. Anticipated Amount:
Provide the anticipated or estimated value of the program income that will be received within the duration stated.</t>
        </r>
      </text>
    </comment>
    <comment ref="A169" authorId="0" shapeId="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text>
        <r>
          <rPr>
            <b/>
            <sz val="9"/>
            <color indexed="81"/>
            <rFont val="Tahoma"/>
            <family val="2"/>
          </rPr>
          <t xml:space="preserve">L. IDCR Calculation:
This is the corresponding percentage amount chosen of which the IDCR will be calculated.
</t>
        </r>
      </text>
    </comment>
    <comment ref="C172" authorId="0" shapeId="0">
      <text>
        <r>
          <rPr>
            <b/>
            <sz val="9"/>
            <color indexed="81"/>
            <rFont val="Tahoma"/>
            <family val="2"/>
          </rPr>
          <t>L. IDC Charged to the Award:
To calculate IDC charged to the award the Total MTDC will be used.</t>
        </r>
      </text>
    </comment>
  </commentList>
</comments>
</file>

<file path=xl/sharedStrings.xml><?xml version="1.0" encoding="utf-8"?>
<sst xmlns="http://schemas.openxmlformats.org/spreadsheetml/2006/main" count="726" uniqueCount="265">
  <si>
    <t>Item(s)</t>
  </si>
  <si>
    <t xml:space="preserve">Other </t>
  </si>
  <si>
    <t>*Represents separate/distinct requested funds by cost category</t>
  </si>
  <si>
    <t>Item</t>
  </si>
  <si>
    <t xml:space="preserve">Category </t>
  </si>
  <si>
    <t>Yr. 1</t>
  </si>
  <si>
    <t xml:space="preserve">Yr. 2 </t>
  </si>
  <si>
    <t>Yr. 3</t>
  </si>
  <si>
    <t xml:space="preserve">Yr. 4 </t>
  </si>
  <si>
    <t xml:space="preserve">Yr. 5 </t>
  </si>
  <si>
    <t xml:space="preserve">Personnel </t>
  </si>
  <si>
    <t>Fringe</t>
  </si>
  <si>
    <t>Travel</t>
  </si>
  <si>
    <t>Equipment</t>
  </si>
  <si>
    <t>Supplies</t>
  </si>
  <si>
    <t xml:space="preserve">Contractual </t>
  </si>
  <si>
    <t xml:space="preserve">Total Direct Charges </t>
  </si>
  <si>
    <t xml:space="preserve">Indirect Charges </t>
  </si>
  <si>
    <t>Total Project Costs</t>
  </si>
  <si>
    <t xml:space="preserve">Total Personnel Costs </t>
  </si>
  <si>
    <t xml:space="preserve">Total Fringe Costs </t>
  </si>
  <si>
    <t xml:space="preserve">Total Travel Costs </t>
  </si>
  <si>
    <t xml:space="preserve">Total Equipment Costs </t>
  </si>
  <si>
    <t>Total Supplies Costs</t>
  </si>
  <si>
    <t>Total Contractual Costs</t>
  </si>
  <si>
    <t xml:space="preserve">Total Other Costs </t>
  </si>
  <si>
    <t xml:space="preserve">Total Direct Charges Costs  </t>
  </si>
  <si>
    <t xml:space="preserve">Total Indirect Charges Costs  </t>
  </si>
  <si>
    <t xml:space="preserve">Total Yr. 1 </t>
  </si>
  <si>
    <t>Total Yr. 2</t>
  </si>
  <si>
    <t xml:space="preserve">Total Yr. 3 </t>
  </si>
  <si>
    <t xml:space="preserve">Total Yr. 4 </t>
  </si>
  <si>
    <t xml:space="preserve">Total Yr. 5 </t>
  </si>
  <si>
    <t>FOR REQUESTED FUTURE YEARS:</t>
  </si>
  <si>
    <t xml:space="preserve">1. Justify and explain any changes to the budget that differ from the amounts reported in the Year 1 Budget Summary. </t>
  </si>
  <si>
    <t xml:space="preserve">2. If a cost of living adjustment (COLA) is included in future years, provide your organizations's personnel policy and procedures which states that all employees within the organization will receive a COLA. </t>
  </si>
  <si>
    <t xml:space="preserve">Data Collection &amp; Performance Measurement </t>
  </si>
  <si>
    <t>Total Data Collection &amp; Performance Measurement Costs</t>
  </si>
  <si>
    <t xml:space="preserve">Infrastructure Development </t>
  </si>
  <si>
    <t>Total Infrastructure Development Costs</t>
  </si>
  <si>
    <t xml:space="preserve">Requested Advance </t>
  </si>
  <si>
    <t xml:space="preserve">Total Requested Advance Funds </t>
  </si>
  <si>
    <t xml:space="preserve">Position </t>
  </si>
  <si>
    <t xml:space="preserve">Name </t>
  </si>
  <si>
    <t>Destination</t>
  </si>
  <si>
    <t xml:space="preserve">Item </t>
  </si>
  <si>
    <t>Quantity</t>
  </si>
  <si>
    <t>Request</t>
  </si>
  <si>
    <t>Name</t>
  </si>
  <si>
    <t>Calculation</t>
  </si>
  <si>
    <t xml:space="preserve">Indirect Cost Charged to the Award </t>
  </si>
  <si>
    <t>Provide the total proposed project period and funding as follows:</t>
  </si>
  <si>
    <t>Key Staff</t>
  </si>
  <si>
    <t>BUDGET SUMMARY</t>
  </si>
  <si>
    <t>Budget Period:</t>
  </si>
  <si>
    <t xml:space="preserve">Funding Source: </t>
  </si>
  <si>
    <t>BUDGET CATEGORY</t>
  </si>
  <si>
    <t>Indirect Cost</t>
  </si>
  <si>
    <t>Employee of the organization whose work is tied to the grant project/award. 
Represents 20% FTE salary of the coordinator who will administer programs.</t>
  </si>
  <si>
    <t>Fringe Benefits</t>
  </si>
  <si>
    <t>Total Personnel &amp; Fringe Benefits</t>
  </si>
  <si>
    <t>Local travel costs (e.g., SmarTrip Cards, Uber, Lyft).  Parking for program-related meetings and training. Includes approved conference travel for two staff.</t>
  </si>
  <si>
    <t>Materials costing less than $5,000 per unit and often having a one-time use (e.g., general office supplies ($400); printer cartridges ($1000); laptop &amp; projector ($1000).</t>
  </si>
  <si>
    <t>Start Date:</t>
  </si>
  <si>
    <t>End Date:</t>
  </si>
  <si>
    <t>DESCRIPTION - A. PERSONNEL (SALARY AND WAGES)</t>
  </si>
  <si>
    <t>JUSTIFICATION - A. PERSONNEL (SALARY AND WAGES)</t>
  </si>
  <si>
    <t>DESCRIPTION - B. FRINGE BENEFITS</t>
  </si>
  <si>
    <t>JUSTIFICATION - B. FRINGE BENEFITS</t>
  </si>
  <si>
    <t>DESCRIPTION - C. TRAVEL</t>
  </si>
  <si>
    <t>JUSTIFICATION - C. TRAVEL</t>
  </si>
  <si>
    <t>DESCRIPTION - D. EQUIPMENT</t>
  </si>
  <si>
    <t>JUSTIFICATION - D. EQUIPMENT</t>
  </si>
  <si>
    <t>DESCRIPTION - E. SUPPLIES</t>
  </si>
  <si>
    <t>JUSTIFICATION - E. SUPPLIES</t>
  </si>
  <si>
    <t>REQUEST</t>
  </si>
  <si>
    <t>% Level of Effort (LOE)</t>
  </si>
  <si>
    <t>Program Activity</t>
  </si>
  <si>
    <t>Source</t>
  </si>
  <si>
    <t>Duration</t>
  </si>
  <si>
    <t>Anticipated Amount</t>
  </si>
  <si>
    <t>Yes</t>
  </si>
  <si>
    <t>No</t>
  </si>
  <si>
    <t>Yes, In-Kind</t>
  </si>
  <si>
    <t>No, In-Kind</t>
  </si>
  <si>
    <t>Choose…</t>
  </si>
  <si>
    <t>Choose….</t>
  </si>
  <si>
    <t>Hotel/Lodging</t>
  </si>
  <si>
    <t>Per Diem (Meal)</t>
  </si>
  <si>
    <t>Per Diem (Incidental Expenses)</t>
  </si>
  <si>
    <t>Airfare</t>
  </si>
  <si>
    <t>Train/Bus</t>
  </si>
  <si>
    <t>Local Travel</t>
  </si>
  <si>
    <t>Car Rental</t>
  </si>
  <si>
    <t>Parking/Tolls</t>
  </si>
  <si>
    <t>Taxi</t>
  </si>
  <si>
    <t>Baggage Fees</t>
  </si>
  <si>
    <t>Other (No Registration Fees)</t>
  </si>
  <si>
    <t>Our organization's fringe benefits consist of the components shown below:</t>
  </si>
  <si>
    <t>Fringe Component</t>
  </si>
  <si>
    <t>Social Security</t>
  </si>
  <si>
    <t>FICA</t>
  </si>
  <si>
    <t>Unemployment</t>
  </si>
  <si>
    <t>Worker's Compensation</t>
  </si>
  <si>
    <t>Pension Plans</t>
  </si>
  <si>
    <t>Paid Vacation</t>
  </si>
  <si>
    <t>Employee Life Insurance</t>
  </si>
  <si>
    <t>Employee Health Insurance</t>
  </si>
  <si>
    <t>CALCULATION</t>
  </si>
  <si>
    <t>Personnel Cost</t>
  </si>
  <si>
    <t>Fixed Lump Sum Fringe         (if any)</t>
  </si>
  <si>
    <t>Total Fringe Rate (%)</t>
  </si>
  <si>
    <t xml:space="preserve">Rate (%) </t>
  </si>
  <si>
    <t>Total Fringe Rate</t>
  </si>
  <si>
    <t>Purpose</t>
  </si>
  <si>
    <t>Cost/Rate Per Item</t>
  </si>
  <si>
    <t>Basis</t>
  </si>
  <si>
    <t>Number of Persons</t>
  </si>
  <si>
    <t>Quantity Per Person</t>
  </si>
  <si>
    <t>Night</t>
  </si>
  <si>
    <t>Day</t>
  </si>
  <si>
    <t>Mile</t>
  </si>
  <si>
    <t>Round Trip</t>
  </si>
  <si>
    <t>Purchase or Rental/Lease Cost</t>
  </si>
  <si>
    <t xml:space="preserve">% Charged to the Award </t>
  </si>
  <si>
    <t>Open Market</t>
  </si>
  <si>
    <t>Used/Surplus</t>
  </si>
  <si>
    <t>Lease/Rent</t>
  </si>
  <si>
    <t xml:space="preserve">Indirect costs are those costs incurred for common or joint objectives which cannot be readily identified with an individual project; but, are necessary to the operations of an organization.  Indirect costs may be charged to the award if: (1) grantee has a Federally approved indirect cost rate, i.e., NICRA or (2) grantee has never received a negotiated indirect cost rate and elects to charge the 10% de minimis rate to modified total direct costs (MTDC) which may be used indefinitely. </t>
  </si>
  <si>
    <t>Unit Cost</t>
  </si>
  <si>
    <t>Basis (UOM)</t>
  </si>
  <si>
    <t>Each</t>
  </si>
  <si>
    <t>Dozen</t>
  </si>
  <si>
    <t>Box</t>
  </si>
  <si>
    <t>Hour</t>
  </si>
  <si>
    <t>Week</t>
  </si>
  <si>
    <t>Month</t>
  </si>
  <si>
    <t>Year</t>
  </si>
  <si>
    <t>Minute</t>
  </si>
  <si>
    <t>Yard</t>
  </si>
  <si>
    <t>Pound</t>
  </si>
  <si>
    <t>Gallon</t>
  </si>
  <si>
    <t>Square Feet</t>
  </si>
  <si>
    <t>Pallet</t>
  </si>
  <si>
    <t>Pack</t>
  </si>
  <si>
    <t>Batch</t>
  </si>
  <si>
    <t>Piece</t>
  </si>
  <si>
    <t>Case</t>
  </si>
  <si>
    <t>Sleeve</t>
  </si>
  <si>
    <t>Carton</t>
  </si>
  <si>
    <t>Type of Agreement</t>
  </si>
  <si>
    <t>*Budget Category for Agreement</t>
  </si>
  <si>
    <t>Subaward</t>
  </si>
  <si>
    <t>Contract</t>
  </si>
  <si>
    <t>Vendor/Distributor</t>
  </si>
  <si>
    <t>Personnel</t>
  </si>
  <si>
    <t>Period of Performance</t>
  </si>
  <si>
    <t>We will not charge Indirect Costs to the award.</t>
  </si>
  <si>
    <t>We elect to charge the de minimis rate of 10% to the award.</t>
  </si>
  <si>
    <t>We will apply our federally approved and negotiated Indirect Cost Rate (IDCR) agreement.</t>
  </si>
  <si>
    <t>Total Salary Cost</t>
  </si>
  <si>
    <t>Total Fringe Benefits Cost</t>
  </si>
  <si>
    <t>Total Travel  Cost</t>
  </si>
  <si>
    <t>Total Equipment Cost</t>
  </si>
  <si>
    <t>Total Supplies Cost</t>
  </si>
  <si>
    <t xml:space="preserve">Total Contractual Cost </t>
  </si>
  <si>
    <t>Day (8-hr)</t>
  </si>
  <si>
    <t>Day (12-hr)</t>
  </si>
  <si>
    <t>Day (24-hr)</t>
  </si>
  <si>
    <t>Week (calendar)</t>
  </si>
  <si>
    <t>Month (calendar)</t>
  </si>
  <si>
    <t>Week (business)</t>
  </si>
  <si>
    <t>Month (business)</t>
  </si>
  <si>
    <t>Year (business/260 days)</t>
  </si>
  <si>
    <t>Year (calendar/365 days)</t>
  </si>
  <si>
    <t>Total Miscellaneous Other Cost</t>
  </si>
  <si>
    <t>Rate</t>
  </si>
  <si>
    <t>Expense/Item</t>
  </si>
  <si>
    <r>
      <rPr>
        <b/>
        <sz val="10"/>
        <color theme="1"/>
        <rFont val="Calibri"/>
        <family val="2"/>
        <scheme val="minor"/>
      </rPr>
      <t xml:space="preserve">A. PERSONNEL (SALARY AND WAGES) </t>
    </r>
    <r>
      <rPr>
        <b/>
        <sz val="12"/>
        <color theme="1"/>
        <rFont val="Calibri"/>
        <family val="2"/>
        <scheme val="minor"/>
      </rPr>
      <t xml:space="preserve">             </t>
    </r>
    <r>
      <rPr>
        <b/>
        <i/>
        <sz val="9"/>
        <color theme="1"/>
        <rFont val="Calibri"/>
        <family val="2"/>
        <scheme val="minor"/>
      </rPr>
      <t xml:space="preserve">                  2 CFR </t>
    </r>
    <r>
      <rPr>
        <b/>
        <sz val="9"/>
        <color theme="1"/>
        <rFont val="Calibri"/>
        <family val="2"/>
      </rPr>
      <t>§</t>
    </r>
    <r>
      <rPr>
        <b/>
        <i/>
        <sz val="9"/>
        <color theme="1"/>
        <rFont val="Calibri"/>
        <family val="2"/>
        <scheme val="minor"/>
      </rPr>
      <t>200.430(b) Compensation - Personal Services</t>
    </r>
  </si>
  <si>
    <t>2 CFR §200.430(b)</t>
  </si>
  <si>
    <t>45 CFR §75.400</t>
  </si>
  <si>
    <r>
      <rPr>
        <b/>
        <sz val="10"/>
        <color theme="1"/>
        <rFont val="Calibri"/>
        <family val="2"/>
        <scheme val="minor"/>
      </rPr>
      <t xml:space="preserve">B. FRINGE BENEFITS </t>
    </r>
    <r>
      <rPr>
        <b/>
        <sz val="12"/>
        <color theme="1"/>
        <rFont val="Calibri"/>
        <family val="2"/>
        <scheme val="minor"/>
      </rPr>
      <t xml:space="preserve">             </t>
    </r>
    <r>
      <rPr>
        <b/>
        <i/>
        <sz val="9"/>
        <color theme="1"/>
        <rFont val="Calibri"/>
        <family val="2"/>
        <scheme val="minor"/>
      </rPr>
      <t xml:space="preserve">                                                          2 CFR §200.431 Compensation - Fringe Benefits</t>
    </r>
  </si>
  <si>
    <r>
      <rPr>
        <b/>
        <sz val="10"/>
        <color theme="1"/>
        <rFont val="Calibri"/>
        <family val="2"/>
        <scheme val="minor"/>
      </rPr>
      <t xml:space="preserve">C. TRAVEL </t>
    </r>
    <r>
      <rPr>
        <b/>
        <sz val="12"/>
        <color theme="1"/>
        <rFont val="Calibri"/>
        <family val="2"/>
        <scheme val="minor"/>
      </rPr>
      <t xml:space="preserve">             </t>
    </r>
    <r>
      <rPr>
        <b/>
        <i/>
        <sz val="9"/>
        <color theme="1"/>
        <rFont val="Calibri"/>
        <family val="2"/>
        <scheme val="minor"/>
      </rPr>
      <t xml:space="preserve">                                                                               2 CFR §200.475 Travel Costs</t>
    </r>
  </si>
  <si>
    <r>
      <rPr>
        <b/>
        <sz val="10"/>
        <color theme="1"/>
        <rFont val="Calibri"/>
        <family val="2"/>
        <scheme val="minor"/>
      </rPr>
      <t xml:space="preserve">D. EQUIPMENT </t>
    </r>
    <r>
      <rPr>
        <b/>
        <sz val="12"/>
        <color theme="1"/>
        <rFont val="Calibri"/>
        <family val="2"/>
        <scheme val="minor"/>
      </rPr>
      <t xml:space="preserve">             </t>
    </r>
    <r>
      <rPr>
        <b/>
        <i/>
        <sz val="9"/>
        <color theme="1"/>
        <rFont val="Calibri"/>
        <family val="2"/>
        <scheme val="minor"/>
      </rPr>
      <t xml:space="preserve">                                                                    2 CFR §200.439 Equipment and Other Capital Expenditures</t>
    </r>
  </si>
  <si>
    <t>2 CFR §200.431</t>
  </si>
  <si>
    <t xml:space="preserve"> 2 CFR §200.475</t>
  </si>
  <si>
    <t>2 CFR §200.439</t>
  </si>
  <si>
    <t>2 CFR §200.453</t>
  </si>
  <si>
    <t>2 CFR §200.331(b)</t>
  </si>
  <si>
    <t>2 CFR §200.405</t>
  </si>
  <si>
    <t>2 CFR §200.307</t>
  </si>
  <si>
    <t>2 CFR §1201.80</t>
  </si>
  <si>
    <t>2 CFR §200.414</t>
  </si>
  <si>
    <t>Additive</t>
  </si>
  <si>
    <t>Deductive</t>
  </si>
  <si>
    <r>
      <t xml:space="preserve">This form is used to apply to DBH grant programs, as it explains how costs were estimated and justifies the need for the cost. This narrative includes descriptive tables for clarification purposes. </t>
    </r>
    <r>
      <rPr>
        <b/>
        <i/>
        <u/>
        <sz val="10"/>
        <rFont val="Calibri"/>
        <family val="2"/>
        <scheme val="minor"/>
      </rPr>
      <t>Applicants must submit budgets based upon the total estimated costs for the project including all known funding sources.</t>
    </r>
    <r>
      <rPr>
        <b/>
        <i/>
        <sz val="10"/>
        <rFont val="Calibri"/>
        <family val="2"/>
        <scheme val="minor"/>
      </rPr>
      <t xml:space="preserve"> Applicants should also refer to 2 CFR </t>
    </r>
    <r>
      <rPr>
        <b/>
        <sz val="10"/>
        <rFont val="Calibri"/>
        <family val="2"/>
      </rPr>
      <t>§</t>
    </r>
    <r>
      <rPr>
        <b/>
        <i/>
        <sz val="11"/>
        <rFont val="Calibri"/>
        <family val="2"/>
      </rPr>
      <t xml:space="preserve"> </t>
    </r>
    <r>
      <rPr>
        <b/>
        <i/>
        <sz val="10"/>
        <rFont val="Calibri"/>
        <family val="2"/>
        <scheme val="minor"/>
      </rPr>
      <t xml:space="preserve">200, (Uniform Administrative Requirements, Subpart E - Cost Principles, and Audit Requirements for Federal Awards), and 45 CFR </t>
    </r>
    <r>
      <rPr>
        <b/>
        <sz val="10"/>
        <rFont val="Calibri"/>
        <family val="2"/>
      </rPr>
      <t>§</t>
    </r>
    <r>
      <rPr>
        <b/>
        <i/>
        <sz val="11"/>
        <rFont val="Calibri"/>
        <family val="2"/>
      </rPr>
      <t xml:space="preserve"> 75</t>
    </r>
    <r>
      <rPr>
        <b/>
        <i/>
        <sz val="10"/>
        <rFont val="Calibri"/>
        <family val="2"/>
        <scheme val="minor"/>
      </rPr>
      <t xml:space="preserve"> (Administrative Requirements &amp; Cost Principles) cited within these instructions.</t>
    </r>
  </si>
  <si>
    <t xml:space="preserve">Total Personnel </t>
  </si>
  <si>
    <t>Total Fringe</t>
  </si>
  <si>
    <t>Total Travel</t>
  </si>
  <si>
    <t>Total Equipment</t>
  </si>
  <si>
    <t xml:space="preserve">Total Other </t>
  </si>
  <si>
    <t xml:space="preserve">Total Indirect Charges </t>
  </si>
  <si>
    <t>Amount</t>
  </si>
  <si>
    <t>Total Project Cost</t>
  </si>
  <si>
    <t>Total  Advance Personnel</t>
  </si>
  <si>
    <t>Total Advance Fringe</t>
  </si>
  <si>
    <t xml:space="preserve">Total Advance Travel </t>
  </si>
  <si>
    <t>Total Advance Equipment</t>
  </si>
  <si>
    <t>Total Advance Supplies</t>
  </si>
  <si>
    <t>Total Advance Contractual</t>
  </si>
  <si>
    <t xml:space="preserve">Total Advance Other Costs </t>
  </si>
  <si>
    <t xml:space="preserve">Advanced Percentage of Award </t>
  </si>
  <si>
    <t>Less Program Income</t>
  </si>
  <si>
    <t>Requested Advance Totals</t>
  </si>
  <si>
    <t>CHOOSE THE ADDITIVE OR DEDUCTIVE ALTERNATIVE FOR PROGRAM INCOME:</t>
  </si>
  <si>
    <r>
      <rPr>
        <b/>
        <sz val="10"/>
        <color theme="1"/>
        <rFont val="Calibri"/>
        <family val="2"/>
        <scheme val="minor"/>
      </rPr>
      <t xml:space="preserve">F. CONTRACTUAL SERVICES </t>
    </r>
    <r>
      <rPr>
        <b/>
        <sz val="12"/>
        <color theme="1"/>
        <rFont val="Calibri"/>
        <family val="2"/>
        <scheme val="minor"/>
      </rPr>
      <t xml:space="preserve">             </t>
    </r>
    <r>
      <rPr>
        <b/>
        <i/>
        <sz val="9"/>
        <color theme="1"/>
        <rFont val="Calibri"/>
        <family val="2"/>
        <scheme val="minor"/>
      </rPr>
      <t xml:space="preserve">                                                                            2 CFR §200.331(b) Subrecipient and contractor determinations.</t>
    </r>
  </si>
  <si>
    <t xml:space="preserve">Annual Salary </t>
  </si>
  <si>
    <t>In-Kind Personnel Salary</t>
  </si>
  <si>
    <t>Personnel Salary</t>
  </si>
  <si>
    <t>In-Kind Salary Total</t>
  </si>
  <si>
    <t>Contractual Services</t>
  </si>
  <si>
    <t xml:space="preserve">
Graphic designer for design of promotional items (90 hours x $100).
</t>
  </si>
  <si>
    <t xml:space="preserve">In-kind contribution of time and effort. </t>
  </si>
  <si>
    <t>Indirect Cost Rate:</t>
  </si>
  <si>
    <t>Represents components of fringe benefits rate.  Percentage of the total salary to include life and health insurance, unemployment, Social Security and Workers' Compensation.</t>
  </si>
  <si>
    <t>Applicant's Response</t>
  </si>
  <si>
    <t>*If an expense can be linked directly to the grant, it would be a direct cost, and not an
indirect cost.</t>
  </si>
  <si>
    <t>Other….</t>
  </si>
  <si>
    <t>A justification must be provided for each item listed in any category.</t>
  </si>
  <si>
    <r>
      <rPr>
        <b/>
        <sz val="10"/>
        <color theme="1"/>
        <rFont val="Calibri"/>
        <family val="2"/>
        <scheme val="minor"/>
      </rPr>
      <t xml:space="preserve">G. MISCELLANEOUS OTHER COSTS </t>
    </r>
    <r>
      <rPr>
        <b/>
        <sz val="12"/>
        <color theme="1"/>
        <rFont val="Calibri"/>
        <family val="2"/>
        <scheme val="minor"/>
      </rPr>
      <t xml:space="preserve">             </t>
    </r>
    <r>
      <rPr>
        <b/>
        <i/>
        <sz val="9"/>
        <color theme="1"/>
        <rFont val="Calibri"/>
        <family val="2"/>
        <scheme val="minor"/>
      </rPr>
      <t xml:space="preserve">                                         2 CFR §200.405 Allocable costs. </t>
    </r>
  </si>
  <si>
    <t>DESCRIPTION - G. MISCELLANEOUS OTHER COSTS</t>
  </si>
  <si>
    <t>JUSTIFICATION- G. MISCELLANEOUS OTHER COSTS</t>
  </si>
  <si>
    <t xml:space="preserve">Total Consultant &amp; Contractual </t>
  </si>
  <si>
    <r>
      <rPr>
        <b/>
        <sz val="10"/>
        <color theme="1"/>
        <rFont val="Calibri"/>
        <family val="2"/>
        <scheme val="minor"/>
      </rPr>
      <t>H.  PROGRAM INCOME</t>
    </r>
    <r>
      <rPr>
        <b/>
        <sz val="12"/>
        <color theme="1"/>
        <rFont val="Calibri"/>
        <family val="2"/>
        <scheme val="minor"/>
      </rPr>
      <t xml:space="preserve">                                                   </t>
    </r>
    <r>
      <rPr>
        <b/>
        <sz val="9"/>
        <color theme="1"/>
        <rFont val="Calibri"/>
        <family val="2"/>
        <scheme val="minor"/>
      </rPr>
      <t>2 CFR §§</t>
    </r>
    <r>
      <rPr>
        <b/>
        <i/>
        <sz val="9"/>
        <color theme="1"/>
        <rFont val="Calibri"/>
        <family val="2"/>
        <scheme val="minor"/>
      </rPr>
      <t>200.307 &amp; 1201.80 Program income.</t>
    </r>
  </si>
  <si>
    <r>
      <t xml:space="preserve">DESCRIPTION - H. PROGRAM INCOME                                                                                                                                                                                                                </t>
    </r>
    <r>
      <rPr>
        <b/>
        <sz val="9"/>
        <color theme="1"/>
        <rFont val="Calibri"/>
        <family val="2"/>
        <scheme val="minor"/>
      </rPr>
      <t xml:space="preserve">Please list the item, program activity, and source that may/will generate program income during the period of performance of this award. </t>
    </r>
  </si>
  <si>
    <r>
      <t xml:space="preserve">I. INDIRECT COSTS &amp; RATE         </t>
    </r>
    <r>
      <rPr>
        <b/>
        <i/>
        <sz val="10"/>
        <color theme="1"/>
        <rFont val="Calibri"/>
        <family val="2"/>
        <scheme val="minor"/>
      </rPr>
      <t xml:space="preserve">                                       </t>
    </r>
    <r>
      <rPr>
        <b/>
        <i/>
        <sz val="9"/>
        <color theme="1"/>
        <rFont val="Calibri"/>
        <family val="2"/>
        <scheme val="minor"/>
      </rPr>
      <t xml:space="preserve">        2 CFR §200.414 Indirect (F&amp;A) costs.</t>
    </r>
  </si>
  <si>
    <t>DESCRIPTION - I. INDIRECT COST RATE                                                                                                                                                                                               Select from the drop down menu the type of IDC Rate you will use to charge Indirect Costs to the award:</t>
  </si>
  <si>
    <t xml:space="preserve"> Total</t>
  </si>
  <si>
    <t>Project Title:</t>
  </si>
  <si>
    <t>Funding Source:</t>
  </si>
  <si>
    <t xml:space="preserve">Proposed Project Period: </t>
  </si>
  <si>
    <t xml:space="preserve">                   MTDC                                         (Modified Total Direct Cost)</t>
  </si>
  <si>
    <t>MTDC JUSTIFICATION</t>
  </si>
  <si>
    <t>Supplies &amp; Minor Equipment</t>
  </si>
  <si>
    <r>
      <rPr>
        <b/>
        <sz val="10"/>
        <color theme="1"/>
        <rFont val="Calibri"/>
        <family val="2"/>
        <scheme val="minor"/>
      </rPr>
      <t xml:space="preserve">E. SUPPLIES &amp; MINOR EQUIPMENT </t>
    </r>
    <r>
      <rPr>
        <b/>
        <sz val="12"/>
        <color theme="1"/>
        <rFont val="Calibri"/>
        <family val="2"/>
        <scheme val="minor"/>
      </rPr>
      <t xml:space="preserve">             </t>
    </r>
    <r>
      <rPr>
        <b/>
        <i/>
        <sz val="9"/>
        <color theme="1"/>
        <rFont val="Calibri"/>
        <family val="2"/>
        <scheme val="minor"/>
      </rPr>
      <t xml:space="preserve">                                                                                                              2 CFR §200.453 Materials and supplies costs, including costs of computing devices.</t>
    </r>
  </si>
  <si>
    <t>Miscellaneous/Other Costs</t>
  </si>
  <si>
    <t>MTDC AMOUNT</t>
  </si>
  <si>
    <t>DESCRIPTION - F. CONTRACTUAL SERVICES</t>
  </si>
  <si>
    <t>JUSTIFICATION - F. CONTRACTUAL SERVICES</t>
  </si>
  <si>
    <t>This base includes all direct salaries and wages, applicable fringe benefits, materials and supplies, services, travel, and professional services/consultant contracts up to the first $25,000 of each professional services/consultant contract. MTDC excludes equipment, capital expenditures, rental costs, tuition, scholarships, participant support costs, and the portion of each professional services/consultant contract in excess of $25,000.</t>
  </si>
  <si>
    <t>Guidance/Notes</t>
  </si>
  <si>
    <t>Total Contractual Services</t>
  </si>
  <si>
    <t>Total Supplies &amp; Minor Equipment</t>
  </si>
  <si>
    <t xml:space="preserve">Note: MTDC calculation includes only the first $25,000 of each subcontract. </t>
  </si>
  <si>
    <t>Total Direct Costs:</t>
  </si>
  <si>
    <t xml:space="preserve">Total MTDC: </t>
  </si>
  <si>
    <t>INDIRECT COST:</t>
  </si>
  <si>
    <t xml:space="preserve">  (IDCR x MTDC )</t>
  </si>
  <si>
    <t>TOTAL AWARD BUDGET:</t>
  </si>
  <si>
    <t>REQUEST:</t>
  </si>
  <si>
    <t>Other</t>
  </si>
  <si>
    <t>Organization:</t>
  </si>
  <si>
    <r>
      <t xml:space="preserve">Expenses not covered in any of the previous budget categories.  Provide breakdown in detail for proposed costs.  Does not Include costs which benefit participants:  food ($1,000); gift cards ($25 x 40 cards = $1,000); giveaways ($1,000); stipends ($20,000)].  
</t>
    </r>
    <r>
      <rPr>
        <b/>
        <sz val="12"/>
        <rFont val="Calibri"/>
        <family val="2"/>
        <scheme val="minor"/>
      </rPr>
      <t>Note: Do not include participant support costs in MTDC calculation. (Costs which directly benefit program participants or community members.  Participant support costs include tangible items provided to participants in connection with grant objectives and measurable outcomes, e.g., stipends, trainee compensation, paid internships, allowable food costs, and incentives (not to exceed $30).</t>
    </r>
    <r>
      <rPr>
        <sz val="12"/>
        <rFont val="Calibri"/>
        <family val="2"/>
        <scheme val="minor"/>
      </rPr>
      <t xml:space="preserve">
 </t>
    </r>
  </si>
  <si>
    <t>Organization Name:</t>
  </si>
  <si>
    <t>Duration Unit Measures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</si>
</sst>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i/>
      <sz val="9"/>
      <color theme="1"/>
      <name val="Calibri"/>
      <family val="2"/>
      <scheme val="minor"/>
    </font>
    <font>
      <b/>
      <sz val="10"/>
      <name val="Calibri"/>
      <family val="2"/>
      <scheme val="minor"/>
    </font>
    <font>
      <b/>
      <u/>
      <sz val="10"/>
      <color theme="1"/>
      <name val="Calibri"/>
      <family val="2"/>
      <scheme val="minor"/>
    </font>
    <font>
      <b/>
      <i/>
      <sz val="8"/>
      <name val="Calibri"/>
      <family val="2"/>
      <scheme val="minor"/>
    </font>
    <font>
      <b/>
      <sz val="10"/>
      <color theme="1"/>
      <name val="Calibri"/>
      <family val="2"/>
      <scheme val="minor"/>
    </font>
    <font>
      <b/>
      <i/>
      <sz val="10"/>
      <name val="Calibri"/>
      <family val="2"/>
      <scheme val="minor"/>
    </font>
    <font>
      <b/>
      <sz val="10"/>
      <name val="Calibri"/>
      <family val="2"/>
    </font>
    <font>
      <b/>
      <i/>
      <sz val="11"/>
      <name val="Calibri"/>
      <family val="2"/>
    </font>
    <font>
      <sz val="10"/>
      <color theme="1"/>
      <name val="Calibri"/>
      <family val="2"/>
      <scheme val="minor"/>
    </font>
    <font>
      <b/>
      <sz val="10"/>
      <color rgb="FF000000"/>
      <name val="Calibri"/>
      <family val="2"/>
      <scheme val="minor"/>
    </font>
    <font>
      <sz val="10"/>
      <name val="Calibri"/>
      <family val="2"/>
      <scheme val="minor"/>
    </font>
    <font>
      <b/>
      <u/>
      <sz val="10"/>
      <name val="Calibri"/>
      <family val="2"/>
      <scheme val="minor"/>
    </font>
    <font>
      <b/>
      <i/>
      <sz val="10"/>
      <color theme="1"/>
      <name val="Calibri"/>
      <family val="2"/>
      <scheme val="minor"/>
    </font>
    <font>
      <sz val="9"/>
      <color indexed="81"/>
      <name val="Tahoma"/>
      <family val="2"/>
    </font>
    <font>
      <b/>
      <sz val="9"/>
      <color indexed="81"/>
      <name val="Tahoma"/>
      <family val="2"/>
    </font>
    <font>
      <b/>
      <sz val="9"/>
      <color indexed="10"/>
      <name val="Tahoma"/>
      <family val="2"/>
    </font>
    <font>
      <b/>
      <sz val="9"/>
      <color theme="1"/>
      <name val="Calibri"/>
      <family val="2"/>
      <scheme val="minor"/>
    </font>
    <font>
      <b/>
      <u/>
      <sz val="11"/>
      <name val="Calibri"/>
      <family val="2"/>
      <scheme val="minor"/>
    </font>
    <font>
      <b/>
      <sz val="9"/>
      <color theme="1"/>
      <name val="Calibri"/>
      <family val="2"/>
    </font>
    <font>
      <b/>
      <u/>
      <sz val="11"/>
      <color theme="1"/>
      <name val="Calibri"/>
      <family val="2"/>
      <scheme val="minor"/>
    </font>
    <font>
      <b/>
      <sz val="14"/>
      <color theme="1"/>
      <name val="Calibri"/>
      <family val="2"/>
    </font>
    <font>
      <b/>
      <i/>
      <u/>
      <sz val="10"/>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2"/>
      <name val="Calibri"/>
      <family val="2"/>
      <scheme val="minor"/>
    </font>
    <font>
      <i/>
      <sz val="12"/>
      <name val="Calibri"/>
      <family val="2"/>
      <scheme val="minor"/>
    </font>
    <font>
      <b/>
      <sz val="10"/>
      <color rgb="FFFF0000"/>
      <name val="Calibri"/>
      <family val="2"/>
      <scheme val="minor"/>
    </font>
    <font>
      <sz val="11"/>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DEBF7"/>
        <bgColor indexed="64"/>
      </patternFill>
    </fill>
    <fill>
      <patternFill patternType="solid">
        <fgColor rgb="FFE19DD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506">
    <xf numFmtId="0" fontId="0" fillId="0" borderId="0" xfId="0"/>
    <xf numFmtId="0" fontId="0" fillId="0" borderId="0" xfId="0"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Alignment="1">
      <alignment wrapText="1"/>
    </xf>
    <xf numFmtId="0" fontId="4" fillId="0" borderId="0" xfId="0" applyFont="1" applyAlignment="1">
      <alignment wrapText="1"/>
    </xf>
    <xf numFmtId="164" fontId="0"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wrapText="1"/>
    </xf>
    <xf numFmtId="0" fontId="2" fillId="3" borderId="1" xfId="0" applyFont="1" applyFill="1" applyBorder="1" applyAlignment="1">
      <alignment wrapText="1"/>
    </xf>
    <xf numFmtId="164" fontId="0"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164" fontId="2"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4" fillId="0" borderId="8" xfId="0" applyFont="1" applyBorder="1" applyAlignment="1">
      <alignment wrapText="1"/>
    </xf>
    <xf numFmtId="0" fontId="10" fillId="2" borderId="1" xfId="0" applyFont="1" applyFill="1" applyBorder="1" applyAlignment="1">
      <alignment horizontal="center" vertical="center" wrapText="1"/>
    </xf>
    <xf numFmtId="164" fontId="0" fillId="0" borderId="0" xfId="0" applyNumberFormat="1" applyAlignment="1">
      <alignment wrapText="1"/>
    </xf>
    <xf numFmtId="0" fontId="0" fillId="0" borderId="0" xfId="0" applyAlignment="1">
      <alignment horizontal="center" vertical="center" wrapText="1"/>
    </xf>
    <xf numFmtId="0" fontId="10" fillId="0" borderId="0" xfId="0" applyFont="1" applyAlignment="1">
      <alignment wrapText="1"/>
    </xf>
    <xf numFmtId="0" fontId="14" fillId="0" borderId="0" xfId="0" applyFont="1" applyAlignment="1">
      <alignment wrapText="1"/>
    </xf>
    <xf numFmtId="0" fontId="14" fillId="0" borderId="0" xfId="0" applyFont="1"/>
    <xf numFmtId="0" fontId="0" fillId="0" borderId="0" xfId="0" applyAlignment="1">
      <alignmen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Border="1" applyAlignment="1">
      <alignment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0" borderId="13" xfId="0" applyFont="1" applyBorder="1" applyAlignment="1">
      <alignment wrapText="1"/>
    </xf>
    <xf numFmtId="0" fontId="14" fillId="0" borderId="1" xfId="0" applyFont="1" applyBorder="1" applyAlignment="1">
      <alignment wrapText="1"/>
    </xf>
    <xf numFmtId="0" fontId="14" fillId="0" borderId="6" xfId="0" applyFont="1" applyBorder="1" applyAlignment="1">
      <alignment wrapText="1"/>
    </xf>
    <xf numFmtId="0" fontId="14" fillId="0" borderId="2" xfId="0" applyFont="1" applyBorder="1" applyAlignment="1">
      <alignment wrapText="1"/>
    </xf>
    <xf numFmtId="0" fontId="0" fillId="0" borderId="0" xfId="0" applyAlignment="1">
      <alignment vertical="center"/>
    </xf>
    <xf numFmtId="0" fontId="0" fillId="6" borderId="5" xfId="0" applyFill="1" applyBorder="1" applyAlignment="1">
      <alignment wrapText="1"/>
    </xf>
    <xf numFmtId="0" fontId="0" fillId="0" borderId="9" xfId="0" applyBorder="1" applyAlignment="1">
      <alignment wrapText="1"/>
    </xf>
    <xf numFmtId="0" fontId="10" fillId="2" borderId="11" xfId="0" applyFont="1" applyFill="1" applyBorder="1" applyAlignment="1">
      <alignment horizontal="center" vertical="center" wrapText="1"/>
    </xf>
    <xf numFmtId="0" fontId="10" fillId="0" borderId="0" xfId="0" applyFont="1" applyAlignment="1">
      <alignment horizontal="right" wrapText="1"/>
    </xf>
    <xf numFmtId="0" fontId="14" fillId="0" borderId="0" xfId="0" applyFont="1" applyAlignment="1">
      <alignment horizontal="right" wrapText="1"/>
    </xf>
    <xf numFmtId="164" fontId="0" fillId="0" borderId="2" xfId="1" applyNumberFormat="1" applyFont="1" applyBorder="1" applyAlignment="1">
      <alignment vertical="center" wrapText="1"/>
    </xf>
    <xf numFmtId="0" fontId="0" fillId="0" borderId="21" xfId="0" applyBorder="1" applyAlignment="1">
      <alignment wrapText="1"/>
    </xf>
    <xf numFmtId="164" fontId="0" fillId="0" borderId="15" xfId="1" applyNumberFormat="1" applyFont="1" applyBorder="1" applyAlignment="1">
      <alignment vertical="center" wrapText="1"/>
    </xf>
    <xf numFmtId="164" fontId="10" fillId="0" borderId="0" xfId="1" applyNumberFormat="1" applyFont="1" applyFill="1" applyBorder="1" applyAlignment="1">
      <alignment wrapText="1"/>
    </xf>
    <xf numFmtId="164" fontId="14" fillId="0" borderId="0" xfId="1" applyNumberFormat="1" applyFont="1" applyFill="1" applyBorder="1" applyAlignment="1">
      <alignment wrapText="1"/>
    </xf>
    <xf numFmtId="0" fontId="10" fillId="6" borderId="17" xfId="0" applyFont="1" applyFill="1" applyBorder="1" applyAlignment="1">
      <alignment horizontal="right" wrapText="1"/>
    </xf>
    <xf numFmtId="0" fontId="0" fillId="0" borderId="2" xfId="0" applyBorder="1" applyAlignment="1">
      <alignment wrapText="1"/>
    </xf>
    <xf numFmtId="44" fontId="14" fillId="0" borderId="2" xfId="1" applyFont="1" applyBorder="1" applyAlignment="1">
      <alignment wrapText="1"/>
    </xf>
    <xf numFmtId="164" fontId="10" fillId="6" borderId="17" xfId="1" applyNumberFormat="1" applyFont="1" applyFill="1" applyBorder="1" applyAlignment="1">
      <alignment horizontal="right" wrapText="1"/>
    </xf>
    <xf numFmtId="44" fontId="0" fillId="0" borderId="20" xfId="1" applyFont="1" applyFill="1" applyBorder="1" applyAlignment="1">
      <alignment wrapText="1"/>
    </xf>
    <xf numFmtId="0" fontId="0" fillId="0" borderId="10" xfId="0" applyBorder="1" applyAlignment="1">
      <alignment wrapText="1"/>
    </xf>
    <xf numFmtId="0" fontId="26" fillId="0" borderId="0" xfId="0" applyFont="1" applyAlignment="1">
      <alignment horizontal="center" vertical="center"/>
    </xf>
    <xf numFmtId="0" fontId="10" fillId="4" borderId="3" xfId="0" applyFont="1" applyFill="1" applyBorder="1" applyAlignment="1">
      <alignment horizontal="center" vertical="center" wrapText="1"/>
    </xf>
    <xf numFmtId="0" fontId="0" fillId="0" borderId="7" xfId="0" applyBorder="1" applyAlignment="1">
      <alignment wrapText="1"/>
    </xf>
    <xf numFmtId="0" fontId="4" fillId="0" borderId="5" xfId="0" applyFont="1" applyBorder="1" applyAlignment="1">
      <alignment wrapText="1"/>
    </xf>
    <xf numFmtId="0" fontId="2" fillId="0" borderId="7" xfId="0" applyFont="1" applyBorder="1" applyAlignment="1">
      <alignment horizontal="center" wrapText="1"/>
    </xf>
    <xf numFmtId="0" fontId="10" fillId="0" borderId="7" xfId="0" applyFont="1" applyBorder="1" applyAlignment="1">
      <alignment wrapText="1"/>
    </xf>
    <xf numFmtId="44" fontId="14" fillId="0" borderId="1" xfId="0" applyNumberFormat="1" applyFont="1" applyBorder="1" applyAlignment="1">
      <alignment wrapText="1"/>
    </xf>
    <xf numFmtId="44" fontId="10" fillId="0" borderId="0" xfId="1" applyFont="1" applyFill="1" applyBorder="1" applyAlignment="1">
      <alignment wrapText="1"/>
    </xf>
    <xf numFmtId="0" fontId="0" fillId="0" borderId="7" xfId="0" applyBorder="1" applyAlignment="1">
      <alignment vertical="center" wrapText="1"/>
    </xf>
    <xf numFmtId="0" fontId="14" fillId="0" borderId="7" xfId="0" applyFont="1" applyBorder="1" applyAlignment="1">
      <alignment wrapText="1"/>
    </xf>
    <xf numFmtId="0" fontId="10" fillId="4"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2" xfId="0" applyBorder="1" applyAlignment="1">
      <alignment wrapText="1"/>
    </xf>
    <xf numFmtId="0" fontId="29" fillId="0" borderId="0" xfId="0" applyFont="1"/>
    <xf numFmtId="0" fontId="29" fillId="6" borderId="12" xfId="0" applyFont="1" applyFill="1" applyBorder="1"/>
    <xf numFmtId="0" fontId="29" fillId="6" borderId="9" xfId="0" applyFont="1" applyFill="1" applyBorder="1" applyAlignment="1">
      <alignment horizontal="center"/>
    </xf>
    <xf numFmtId="0" fontId="29" fillId="0" borderId="7" xfId="0" applyFont="1" applyBorder="1"/>
    <xf numFmtId="0" fontId="31" fillId="8" borderId="4" xfId="0" applyFont="1" applyFill="1" applyBorder="1"/>
    <xf numFmtId="0" fontId="28" fillId="8" borderId="5" xfId="0" applyFont="1" applyFill="1" applyBorder="1" applyAlignment="1">
      <alignment horizontal="center"/>
    </xf>
    <xf numFmtId="0" fontId="28" fillId="0" borderId="7" xfId="0" applyFont="1" applyBorder="1" applyAlignment="1">
      <alignment horizontal="center"/>
    </xf>
    <xf numFmtId="0" fontId="28" fillId="0" borderId="0" xfId="0" applyFont="1" applyAlignment="1">
      <alignment horizontal="center"/>
    </xf>
    <xf numFmtId="43" fontId="29" fillId="0" borderId="7" xfId="3" applyFont="1" applyFill="1" applyBorder="1"/>
    <xf numFmtId="0" fontId="28" fillId="7" borderId="0" xfId="0" applyFont="1" applyFill="1" applyAlignment="1">
      <alignment horizontal="right"/>
    </xf>
    <xf numFmtId="164" fontId="2" fillId="0" borderId="0" xfId="1" applyNumberFormat="1" applyFont="1" applyFill="1" applyBorder="1" applyAlignment="1">
      <alignment horizontal="left" vertical="center"/>
    </xf>
    <xf numFmtId="0" fontId="10" fillId="6" borderId="3" xfId="0" applyFont="1" applyFill="1" applyBorder="1" applyAlignment="1">
      <alignment horizontal="center" vertical="center" wrapText="1"/>
    </xf>
    <xf numFmtId="0" fontId="10" fillId="6" borderId="0" xfId="0" applyFont="1" applyFill="1" applyAlignment="1">
      <alignment horizontal="left" wrapText="1"/>
    </xf>
    <xf numFmtId="44" fontId="14" fillId="0" borderId="1" xfId="1" applyFont="1" applyBorder="1" applyAlignment="1">
      <alignment vertical="center" wrapText="1"/>
    </xf>
    <xf numFmtId="0" fontId="10" fillId="6" borderId="33" xfId="0" applyFont="1" applyFill="1" applyBorder="1" applyAlignment="1">
      <alignment wrapText="1"/>
    </xf>
    <xf numFmtId="44" fontId="0" fillId="0" borderId="2" xfId="0" applyNumberFormat="1" applyBorder="1" applyAlignment="1">
      <alignment wrapText="1"/>
    </xf>
    <xf numFmtId="0" fontId="16" fillId="0" borderId="1" xfId="1" applyNumberFormat="1" applyFont="1" applyFill="1" applyBorder="1" applyAlignment="1">
      <alignment vertical="center" wrapText="1"/>
    </xf>
    <xf numFmtId="44" fontId="16" fillId="0" borderId="1" xfId="1" applyFont="1" applyFill="1" applyBorder="1" applyAlignment="1">
      <alignment vertical="center" wrapText="1"/>
    </xf>
    <xf numFmtId="44" fontId="10" fillId="6" borderId="24" xfId="1" applyFont="1" applyFill="1" applyBorder="1" applyAlignment="1" applyProtection="1">
      <alignment wrapText="1"/>
      <protection hidden="1"/>
    </xf>
    <xf numFmtId="44" fontId="10" fillId="4" borderId="22" xfId="0" applyNumberFormat="1" applyFont="1" applyFill="1" applyBorder="1" applyAlignment="1" applyProtection="1">
      <alignment wrapText="1"/>
      <protection hidden="1"/>
    </xf>
    <xf numFmtId="44" fontId="10" fillId="6" borderId="18" xfId="0" applyNumberFormat="1" applyFont="1" applyFill="1" applyBorder="1" applyAlignment="1" applyProtection="1">
      <alignment wrapText="1"/>
      <protection hidden="1"/>
    </xf>
    <xf numFmtId="44" fontId="10" fillId="6" borderId="27" xfId="1" applyFont="1" applyFill="1" applyBorder="1" applyAlignment="1" applyProtection="1">
      <alignment wrapText="1"/>
      <protection hidden="1"/>
    </xf>
    <xf numFmtId="44" fontId="10" fillId="6" borderId="19" xfId="1" applyFont="1" applyFill="1" applyBorder="1" applyAlignment="1" applyProtection="1">
      <alignment wrapText="1"/>
      <protection hidden="1"/>
    </xf>
    <xf numFmtId="44" fontId="7" fillId="6" borderId="6" xfId="1" applyFont="1" applyFill="1" applyBorder="1" applyAlignment="1" applyProtection="1">
      <alignment vertical="center" wrapText="1"/>
      <protection hidden="1"/>
    </xf>
    <xf numFmtId="0" fontId="16" fillId="0" borderId="1" xfId="0" applyFont="1" applyBorder="1" applyAlignment="1" applyProtection="1">
      <alignment vertical="center" wrapText="1"/>
      <protection locked="0"/>
    </xf>
    <xf numFmtId="0" fontId="16" fillId="0" borderId="1" xfId="1" applyNumberFormat="1" applyFont="1" applyFill="1" applyBorder="1" applyAlignment="1" applyProtection="1">
      <alignment vertical="center" wrapText="1"/>
      <protection locked="0"/>
    </xf>
    <xf numFmtId="44" fontId="16" fillId="0" borderId="1" xfId="1" applyFont="1" applyFill="1" applyBorder="1" applyAlignment="1" applyProtection="1">
      <alignment vertical="center" wrapText="1"/>
      <protection locked="0"/>
    </xf>
    <xf numFmtId="0" fontId="14" fillId="0" borderId="3" xfId="0" applyFont="1" applyBorder="1" applyAlignment="1" applyProtection="1">
      <alignment wrapText="1"/>
      <protection locked="0"/>
    </xf>
    <xf numFmtId="44" fontId="14" fillId="0" borderId="3" xfId="0" applyNumberFormat="1" applyFont="1" applyBorder="1" applyAlignment="1" applyProtection="1">
      <alignment wrapText="1"/>
      <protection locked="0"/>
    </xf>
    <xf numFmtId="44" fontId="14" fillId="0" borderId="1" xfId="0" applyNumberFormat="1" applyFont="1" applyBorder="1" applyAlignment="1" applyProtection="1">
      <alignment wrapText="1"/>
      <protection locked="0"/>
    </xf>
    <xf numFmtId="44" fontId="14" fillId="0" borderId="1" xfId="1" applyFont="1" applyBorder="1" applyAlignment="1" applyProtection="1">
      <alignment vertical="center" wrapText="1"/>
      <protection locked="0"/>
    </xf>
    <xf numFmtId="44" fontId="14" fillId="0" borderId="2" xfId="0" applyNumberFormat="1" applyFont="1"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1" applyFont="1" applyBorder="1" applyAlignment="1" applyProtection="1">
      <alignment vertical="center" wrapText="1"/>
      <protection locked="0"/>
    </xf>
    <xf numFmtId="44" fontId="0" fillId="0" borderId="2" xfId="0" applyNumberFormat="1" applyBorder="1" applyAlignment="1" applyProtection="1">
      <alignment wrapText="1"/>
      <protection locked="0"/>
    </xf>
    <xf numFmtId="0" fontId="0" fillId="0" borderId="1" xfId="0" applyBorder="1" applyAlignment="1" applyProtection="1">
      <alignment wrapText="1"/>
      <protection locked="0"/>
    </xf>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44" fontId="14" fillId="0" borderId="1" xfId="1" applyFont="1" applyBorder="1" applyAlignment="1" applyProtection="1">
      <alignment wrapText="1"/>
      <protection locked="0"/>
    </xf>
    <xf numFmtId="44" fontId="14" fillId="0" borderId="2" xfId="1" applyFont="1" applyBorder="1" applyAlignment="1" applyProtection="1">
      <alignment wrapText="1"/>
      <protection locked="0"/>
    </xf>
    <xf numFmtId="0" fontId="14" fillId="0" borderId="6" xfId="0" applyFont="1" applyBorder="1" applyAlignment="1" applyProtection="1">
      <alignment wrapText="1"/>
      <protection locked="0"/>
    </xf>
    <xf numFmtId="9" fontId="14" fillId="0" borderId="1" xfId="2" applyFont="1" applyBorder="1" applyAlignment="1" applyProtection="1">
      <alignment wrapText="1"/>
      <protection locked="0"/>
    </xf>
    <xf numFmtId="0" fontId="14" fillId="0" borderId="16" xfId="0" applyFont="1" applyBorder="1" applyAlignment="1" applyProtection="1">
      <alignment wrapText="1"/>
      <protection locked="0"/>
    </xf>
    <xf numFmtId="9" fontId="14" fillId="0" borderId="2" xfId="2" applyFont="1" applyBorder="1" applyAlignment="1" applyProtection="1">
      <alignment wrapText="1"/>
      <protection locked="0"/>
    </xf>
    <xf numFmtId="0" fontId="14" fillId="0" borderId="11" xfId="0" applyFont="1" applyBorder="1" applyAlignment="1" applyProtection="1">
      <alignment wrapText="1"/>
      <protection locked="0"/>
    </xf>
    <xf numFmtId="0" fontId="14" fillId="0" borderId="3" xfId="1" applyNumberFormat="1" applyFont="1" applyBorder="1" applyAlignment="1" applyProtection="1">
      <alignment vertical="center" wrapText="1"/>
      <protection locked="0"/>
    </xf>
    <xf numFmtId="0" fontId="14" fillId="0" borderId="1" xfId="1" applyNumberFormat="1" applyFont="1" applyBorder="1" applyAlignment="1" applyProtection="1">
      <alignment vertical="center" wrapText="1"/>
      <protection locked="0"/>
    </xf>
    <xf numFmtId="0" fontId="10" fillId="0" borderId="1" xfId="0" applyFont="1" applyBorder="1" applyAlignment="1" applyProtection="1">
      <alignment wrapText="1"/>
      <protection locked="0"/>
    </xf>
    <xf numFmtId="10" fontId="14" fillId="0" borderId="1" xfId="2" applyNumberFormat="1" applyFont="1" applyBorder="1" applyAlignment="1" applyProtection="1">
      <alignment wrapText="1"/>
      <protection locked="0"/>
    </xf>
    <xf numFmtId="0" fontId="0" fillId="0" borderId="14" xfId="0" applyBorder="1" applyAlignment="1" applyProtection="1">
      <alignment wrapText="1"/>
      <protection locked="0"/>
    </xf>
    <xf numFmtId="9" fontId="0" fillId="0" borderId="3" xfId="2" applyFont="1" applyBorder="1" applyAlignment="1" applyProtection="1">
      <alignment wrapText="1"/>
      <protection locked="0"/>
    </xf>
    <xf numFmtId="44" fontId="0" fillId="0" borderId="11" xfId="1" applyFont="1" applyBorder="1" applyAlignment="1" applyProtection="1">
      <alignment vertical="center" wrapText="1"/>
      <protection locked="0"/>
    </xf>
    <xf numFmtId="44" fontId="0" fillId="0" borderId="23" xfId="1" applyFont="1" applyBorder="1" applyAlignment="1" applyProtection="1">
      <alignment vertical="center" wrapText="1"/>
      <protection locked="0"/>
    </xf>
    <xf numFmtId="44" fontId="0" fillId="0" borderId="1" xfId="1" applyFont="1" applyBorder="1" applyAlignment="1" applyProtection="1">
      <alignment vertical="center" wrapText="1"/>
      <protection locked="0"/>
    </xf>
    <xf numFmtId="0" fontId="0" fillId="0" borderId="13" xfId="0" applyBorder="1" applyAlignment="1" applyProtection="1">
      <alignment wrapText="1"/>
      <protection locked="0"/>
    </xf>
    <xf numFmtId="44" fontId="0" fillId="0" borderId="6" xfId="1" applyFont="1" applyBorder="1" applyAlignment="1" applyProtection="1">
      <alignment vertical="center" wrapText="1"/>
      <protection locked="0"/>
    </xf>
    <xf numFmtId="0" fontId="0" fillId="0" borderId="2" xfId="0" applyBorder="1" applyAlignment="1" applyProtection="1">
      <alignment wrapText="1"/>
      <protection locked="0"/>
    </xf>
    <xf numFmtId="0" fontId="0" fillId="0" borderId="21" xfId="0" applyBorder="1" applyAlignment="1" applyProtection="1">
      <alignment wrapText="1"/>
      <protection locked="0"/>
    </xf>
    <xf numFmtId="0" fontId="29" fillId="0" borderId="0" xfId="0" applyFont="1" applyAlignment="1">
      <alignment horizontal="left"/>
    </xf>
    <xf numFmtId="0" fontId="30" fillId="0" borderId="0" xfId="0" applyFont="1" applyAlignment="1">
      <alignment vertical="center"/>
    </xf>
    <xf numFmtId="0" fontId="28" fillId="8" borderId="6" xfId="0" applyFont="1" applyFill="1" applyBorder="1" applyAlignment="1">
      <alignment horizontal="center" vertical="center"/>
    </xf>
    <xf numFmtId="43" fontId="29" fillId="0" borderId="7" xfId="3" applyFont="1" applyFill="1" applyBorder="1" applyAlignment="1">
      <alignment vertical="top"/>
    </xf>
    <xf numFmtId="0" fontId="29" fillId="0" borderId="0" xfId="0" applyFont="1" applyAlignment="1">
      <alignment vertical="center"/>
    </xf>
    <xf numFmtId="0" fontId="10" fillId="6" borderId="12" xfId="0" applyFont="1" applyFill="1" applyBorder="1" applyAlignment="1">
      <alignment horizontal="left" wrapText="1"/>
    </xf>
    <xf numFmtId="164" fontId="10" fillId="6" borderId="0" xfId="1" applyNumberFormat="1" applyFont="1" applyFill="1" applyBorder="1" applyAlignment="1">
      <alignment wrapText="1"/>
    </xf>
    <xf numFmtId="164" fontId="14" fillId="0" borderId="4" xfId="1" applyNumberFormat="1" applyFont="1" applyBorder="1" applyAlignment="1">
      <alignment vertical="center" wrapText="1"/>
    </xf>
    <xf numFmtId="0" fontId="14" fillId="0" borderId="2" xfId="1" applyNumberFormat="1"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164" fontId="14" fillId="0" borderId="2" xfId="1" applyNumberFormat="1" applyFont="1" applyBorder="1" applyAlignment="1">
      <alignment vertical="center" wrapText="1"/>
    </xf>
    <xf numFmtId="0" fontId="10" fillId="2" borderId="8" xfId="0" applyFont="1" applyFill="1" applyBorder="1" applyAlignment="1">
      <alignment horizontal="center" vertical="center" wrapText="1"/>
    </xf>
    <xf numFmtId="10" fontId="0" fillId="0" borderId="3" xfId="2" applyNumberFormat="1" applyFont="1" applyBorder="1" applyAlignment="1" applyProtection="1">
      <alignment wrapText="1"/>
      <protection locked="0"/>
    </xf>
    <xf numFmtId="0" fontId="0" fillId="0" borderId="7" xfId="0" applyBorder="1"/>
    <xf numFmtId="0" fontId="9" fillId="0" borderId="35" xfId="0" applyFont="1" applyBorder="1" applyAlignment="1">
      <alignment horizontal="left" vertical="top"/>
    </xf>
    <xf numFmtId="0" fontId="2" fillId="2" borderId="4" xfId="0" applyFont="1" applyFill="1" applyBorder="1" applyAlignment="1">
      <alignment horizontal="right" wrapText="1"/>
    </xf>
    <xf numFmtId="0" fontId="7" fillId="2" borderId="8" xfId="0" applyFont="1" applyFill="1" applyBorder="1" applyAlignment="1">
      <alignment horizontal="right"/>
    </xf>
    <xf numFmtId="0" fontId="10" fillId="2" borderId="4" xfId="0" applyFont="1" applyFill="1" applyBorder="1" applyAlignment="1">
      <alignment horizontal="right" wrapText="1"/>
    </xf>
    <xf numFmtId="0" fontId="2" fillId="2" borderId="5" xfId="0" applyFont="1" applyFill="1" applyBorder="1" applyAlignment="1">
      <alignment horizontal="right" wrapText="1"/>
    </xf>
    <xf numFmtId="44" fontId="14" fillId="0" borderId="2" xfId="1" applyFont="1" applyBorder="1" applyAlignment="1">
      <alignment vertical="center" wrapText="1"/>
    </xf>
    <xf numFmtId="164" fontId="10" fillId="4" borderId="37" xfId="0" applyNumberFormat="1" applyFont="1" applyFill="1" applyBorder="1" applyAlignment="1" applyProtection="1">
      <alignment wrapText="1"/>
      <protection hidden="1"/>
    </xf>
    <xf numFmtId="164" fontId="10" fillId="4" borderId="38" xfId="0" applyNumberFormat="1" applyFont="1" applyFill="1" applyBorder="1" applyAlignment="1" applyProtection="1">
      <alignment wrapText="1"/>
      <protection hidden="1"/>
    </xf>
    <xf numFmtId="0" fontId="0" fillId="0" borderId="25" xfId="0" applyBorder="1" applyAlignment="1">
      <alignment wrapText="1"/>
    </xf>
    <xf numFmtId="0" fontId="0" fillId="0" borderId="20" xfId="0" applyBorder="1" applyAlignment="1">
      <alignment wrapText="1"/>
    </xf>
    <xf numFmtId="164" fontId="10" fillId="4" borderId="22" xfId="0" applyNumberFormat="1" applyFont="1" applyFill="1" applyBorder="1" applyAlignment="1" applyProtection="1">
      <alignment wrapText="1"/>
      <protection hidden="1"/>
    </xf>
    <xf numFmtId="44" fontId="14" fillId="0" borderId="36" xfId="0" applyNumberFormat="1" applyFont="1" applyBorder="1" applyAlignment="1" applyProtection="1">
      <alignment wrapText="1"/>
      <protection locked="0"/>
    </xf>
    <xf numFmtId="0" fontId="14" fillId="0" borderId="20" xfId="0" applyFont="1" applyBorder="1" applyAlignment="1">
      <alignment wrapText="1"/>
    </xf>
    <xf numFmtId="0" fontId="10" fillId="0" borderId="20" xfId="0" applyFont="1" applyBorder="1" applyAlignment="1">
      <alignment wrapText="1"/>
    </xf>
    <xf numFmtId="0" fontId="10" fillId="6" borderId="12" xfId="0" applyFont="1" applyFill="1" applyBorder="1" applyAlignment="1">
      <alignment horizontal="right" wrapText="1"/>
    </xf>
    <xf numFmtId="9" fontId="0" fillId="0" borderId="23" xfId="2" applyFont="1" applyBorder="1" applyAlignment="1">
      <alignment wrapText="1"/>
    </xf>
    <xf numFmtId="9" fontId="0" fillId="0" borderId="36" xfId="2" applyFont="1" applyBorder="1" applyAlignment="1" applyProtection="1">
      <alignment wrapText="1"/>
      <protection locked="0"/>
    </xf>
    <xf numFmtId="164" fontId="0" fillId="0" borderId="0" xfId="1" applyNumberFormat="1" applyFont="1" applyBorder="1" applyAlignment="1">
      <alignment vertical="center" wrapText="1"/>
    </xf>
    <xf numFmtId="44" fontId="0" fillId="0" borderId="36" xfId="1" applyFont="1" applyBorder="1" applyAlignment="1" applyProtection="1">
      <alignment vertical="center" wrapText="1"/>
      <protection locked="0"/>
    </xf>
    <xf numFmtId="44" fontId="10" fillId="6" borderId="43" xfId="0" applyNumberFormat="1" applyFont="1" applyFill="1" applyBorder="1" applyAlignment="1" applyProtection="1">
      <alignment wrapText="1"/>
      <protection hidden="1"/>
    </xf>
    <xf numFmtId="44" fontId="10" fillId="4" borderId="2" xfId="1" applyFont="1" applyFill="1" applyBorder="1" applyAlignment="1" applyProtection="1">
      <alignment wrapText="1"/>
      <protection hidden="1"/>
    </xf>
    <xf numFmtId="44" fontId="0" fillId="0" borderId="15" xfId="0" applyNumberFormat="1" applyBorder="1" applyAlignment="1">
      <alignment vertical="center" wrapText="1"/>
    </xf>
    <xf numFmtId="44" fontId="0" fillId="0" borderId="44" xfId="0" applyNumberFormat="1" applyBorder="1" applyAlignment="1" applyProtection="1">
      <alignment vertical="center" wrapText="1"/>
      <protection locked="0"/>
    </xf>
    <xf numFmtId="0" fontId="10" fillId="2" borderId="45" xfId="0" applyFont="1" applyFill="1" applyBorder="1" applyAlignment="1">
      <alignment horizontal="center" vertical="center" wrapText="1"/>
    </xf>
    <xf numFmtId="0" fontId="9" fillId="0" borderId="12" xfId="0" applyFont="1" applyBorder="1" applyAlignment="1">
      <alignment horizontal="left" vertical="top"/>
    </xf>
    <xf numFmtId="164" fontId="0" fillId="0" borderId="20" xfId="0" applyNumberFormat="1" applyBorder="1" applyAlignment="1">
      <alignment wrapText="1"/>
    </xf>
    <xf numFmtId="10" fontId="0" fillId="0" borderId="16" xfId="0" applyNumberFormat="1" applyBorder="1" applyAlignment="1">
      <alignment wrapText="1"/>
    </xf>
    <xf numFmtId="164" fontId="0" fillId="0" borderId="2" xfId="1" applyNumberFormat="1" applyFont="1" applyBorder="1" applyAlignment="1">
      <alignment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4" borderId="30" xfId="0" applyFont="1" applyFill="1" applyBorder="1" applyAlignment="1">
      <alignment horizontal="center" vertical="center" wrapText="1"/>
    </xf>
    <xf numFmtId="44" fontId="0" fillId="0" borderId="9" xfId="1" applyFont="1" applyBorder="1" applyAlignment="1" applyProtection="1">
      <alignment vertical="center" wrapText="1"/>
      <protection locked="0"/>
    </xf>
    <xf numFmtId="44" fontId="0" fillId="0" borderId="58" xfId="1" applyFont="1" applyBorder="1" applyAlignment="1" applyProtection="1">
      <alignment vertical="center" wrapText="1"/>
      <protection locked="0"/>
    </xf>
    <xf numFmtId="44" fontId="0" fillId="0" borderId="59" xfId="1" applyFont="1" applyBorder="1" applyAlignment="1" applyProtection="1">
      <alignment vertical="center" wrapText="1"/>
      <protection locked="0"/>
    </xf>
    <xf numFmtId="44" fontId="0" fillId="0" borderId="60" xfId="1" applyFont="1" applyBorder="1" applyAlignment="1" applyProtection="1">
      <alignment vertical="center" wrapText="1"/>
      <protection locked="0"/>
    </xf>
    <xf numFmtId="164" fontId="0" fillId="0" borderId="23" xfId="1" applyNumberFormat="1" applyFont="1" applyBorder="1" applyAlignment="1">
      <alignment vertical="center" wrapText="1"/>
    </xf>
    <xf numFmtId="164" fontId="2" fillId="0" borderId="20" xfId="1" applyNumberFormat="1" applyFont="1" applyFill="1" applyBorder="1" applyAlignment="1">
      <alignment wrapText="1"/>
    </xf>
    <xf numFmtId="44" fontId="10" fillId="4" borderId="53" xfId="0" applyNumberFormat="1" applyFont="1" applyFill="1" applyBorder="1" applyAlignment="1" applyProtection="1">
      <alignment wrapText="1"/>
      <protection hidden="1"/>
    </xf>
    <xf numFmtId="0" fontId="10" fillId="0" borderId="25" xfId="0" applyFont="1" applyBorder="1" applyAlignment="1">
      <alignment wrapText="1"/>
    </xf>
    <xf numFmtId="0" fontId="10" fillId="0" borderId="45" xfId="0" applyFont="1" applyBorder="1" applyAlignment="1" applyProtection="1">
      <alignment wrapText="1"/>
      <protection locked="0"/>
    </xf>
    <xf numFmtId="0" fontId="10" fillId="2" borderId="28" xfId="0" applyFont="1" applyFill="1" applyBorder="1" applyAlignment="1">
      <alignment horizontal="center" wrapText="1"/>
    </xf>
    <xf numFmtId="10" fontId="14" fillId="0" borderId="45" xfId="2" applyNumberFormat="1" applyFont="1" applyBorder="1" applyAlignment="1" applyProtection="1">
      <alignment wrapText="1"/>
      <protection locked="0"/>
    </xf>
    <xf numFmtId="0" fontId="10" fillId="0" borderId="2" xfId="0" applyFont="1" applyBorder="1" applyAlignment="1">
      <alignment wrapText="1"/>
    </xf>
    <xf numFmtId="0" fontId="10" fillId="6" borderId="62" xfId="0" applyFont="1" applyFill="1" applyBorder="1" applyAlignment="1">
      <alignment horizontal="right" wrapText="1"/>
    </xf>
    <xf numFmtId="9" fontId="10" fillId="0" borderId="0" xfId="2" applyFont="1" applyFill="1" applyBorder="1" applyAlignment="1">
      <alignment horizontal="center" wrapText="1"/>
    </xf>
    <xf numFmtId="10" fontId="10" fillId="6" borderId="41" xfId="2" applyNumberFormat="1" applyFont="1" applyFill="1" applyBorder="1" applyAlignment="1" applyProtection="1">
      <alignment horizontal="center" wrapText="1"/>
      <protection hidden="1"/>
    </xf>
    <xf numFmtId="9" fontId="14" fillId="0" borderId="8" xfId="2" applyFont="1" applyBorder="1" applyAlignment="1">
      <alignment wrapText="1"/>
    </xf>
    <xf numFmtId="10" fontId="14" fillId="0" borderId="36" xfId="2" applyNumberFormat="1" applyFont="1" applyBorder="1" applyAlignment="1" applyProtection="1">
      <alignment wrapText="1"/>
      <protection locked="0"/>
    </xf>
    <xf numFmtId="0" fontId="10" fillId="0" borderId="51" xfId="0" applyFont="1" applyBorder="1" applyAlignment="1">
      <alignment horizontal="right" wrapText="1"/>
    </xf>
    <xf numFmtId="164" fontId="10" fillId="6" borderId="19" xfId="1" applyNumberFormat="1" applyFont="1" applyFill="1" applyBorder="1" applyAlignment="1">
      <alignment wrapText="1"/>
    </xf>
    <xf numFmtId="164" fontId="10" fillId="6" borderId="52" xfId="1" applyNumberFormat="1" applyFont="1" applyFill="1" applyBorder="1" applyAlignment="1">
      <alignment wrapText="1"/>
    </xf>
    <xf numFmtId="0" fontId="10" fillId="4" borderId="45" xfId="0" applyFont="1" applyFill="1" applyBorder="1" applyAlignment="1">
      <alignment horizontal="center" vertical="center" wrapText="1"/>
    </xf>
    <xf numFmtId="44" fontId="10" fillId="6" borderId="18" xfId="1" applyFont="1" applyFill="1" applyBorder="1" applyAlignment="1" applyProtection="1">
      <alignment wrapText="1"/>
      <protection hidden="1"/>
    </xf>
    <xf numFmtId="44" fontId="10" fillId="4" borderId="53" xfId="1" applyFont="1" applyFill="1" applyBorder="1" applyAlignment="1" applyProtection="1">
      <alignment wrapText="1"/>
      <protection hidden="1"/>
    </xf>
    <xf numFmtId="0" fontId="10" fillId="4" borderId="8" xfId="0" applyFont="1" applyFill="1" applyBorder="1" applyAlignment="1">
      <alignment horizontal="center" vertical="center" wrapText="1"/>
    </xf>
    <xf numFmtId="44" fontId="14" fillId="0" borderId="42" xfId="1" applyFont="1" applyBorder="1" applyAlignment="1" applyProtection="1">
      <alignment vertical="center" wrapText="1"/>
      <protection locked="0"/>
    </xf>
    <xf numFmtId="44" fontId="14" fillId="0" borderId="63" xfId="1" applyFont="1" applyBorder="1" applyAlignment="1" applyProtection="1">
      <alignment vertical="center" wrapText="1"/>
      <protection locked="0"/>
    </xf>
    <xf numFmtId="44" fontId="14" fillId="0" borderId="43" xfId="1" applyFont="1" applyBorder="1" applyAlignment="1" applyProtection="1">
      <alignment vertical="center" wrapText="1"/>
      <protection locked="0"/>
    </xf>
    <xf numFmtId="44" fontId="14" fillId="0" borderId="64" xfId="1" applyFont="1" applyBorder="1" applyAlignment="1">
      <alignment vertical="center" wrapText="1"/>
    </xf>
    <xf numFmtId="0" fontId="10" fillId="6" borderId="65" xfId="0" applyFont="1" applyFill="1" applyBorder="1" applyAlignment="1">
      <alignment wrapText="1"/>
    </xf>
    <xf numFmtId="0" fontId="0" fillId="0" borderId="31" xfId="0" applyBorder="1" applyAlignment="1">
      <alignment wrapText="1"/>
    </xf>
    <xf numFmtId="0" fontId="14" fillId="0" borderId="23" xfId="0" applyFont="1" applyBorder="1" applyAlignment="1">
      <alignment wrapText="1"/>
    </xf>
    <xf numFmtId="0" fontId="14" fillId="0" borderId="15" xfId="0" applyFont="1" applyBorder="1" applyAlignment="1">
      <alignment wrapText="1"/>
    </xf>
    <xf numFmtId="0" fontId="14" fillId="0" borderId="36" xfId="0" applyFont="1" applyBorder="1" applyAlignment="1" applyProtection="1">
      <alignment wrapText="1"/>
      <protection locked="0"/>
    </xf>
    <xf numFmtId="0" fontId="2" fillId="0" borderId="9" xfId="0" applyFont="1" applyBorder="1" applyAlignment="1">
      <alignment wrapText="1"/>
    </xf>
    <xf numFmtId="0" fontId="10" fillId="2" borderId="32" xfId="0" applyFont="1" applyFill="1" applyBorder="1" applyAlignment="1">
      <alignment horizontal="center" vertical="center" wrapText="1"/>
    </xf>
    <xf numFmtId="0" fontId="14" fillId="6" borderId="66" xfId="0" applyFont="1" applyFill="1" applyBorder="1" applyAlignment="1">
      <alignment wrapText="1"/>
    </xf>
    <xf numFmtId="0" fontId="10" fillId="6" borderId="28" xfId="0" applyFont="1" applyFill="1" applyBorder="1" applyAlignment="1">
      <alignment horizontal="right" wrapText="1"/>
    </xf>
    <xf numFmtId="0" fontId="10" fillId="6" borderId="18" xfId="0" applyFont="1" applyFill="1" applyBorder="1" applyAlignment="1">
      <alignment wrapText="1"/>
    </xf>
    <xf numFmtId="0" fontId="0" fillId="6" borderId="6" xfId="0" applyFill="1" applyBorder="1" applyAlignment="1">
      <alignment wrapText="1"/>
    </xf>
    <xf numFmtId="0" fontId="10" fillId="2" borderId="22" xfId="0" applyFont="1" applyFill="1" applyBorder="1" applyAlignment="1">
      <alignment horizontal="center" wrapText="1"/>
    </xf>
    <xf numFmtId="0" fontId="0" fillId="6" borderId="16" xfId="0" applyFill="1" applyBorder="1" applyAlignment="1">
      <alignment wrapText="1"/>
    </xf>
    <xf numFmtId="44" fontId="10" fillId="4" borderId="70" xfId="0" applyNumberFormat="1" applyFont="1" applyFill="1" applyBorder="1" applyAlignment="1" applyProtection="1">
      <alignment wrapText="1"/>
      <protection hidden="1"/>
    </xf>
    <xf numFmtId="0" fontId="0" fillId="0" borderId="68" xfId="0" applyBorder="1" applyAlignment="1">
      <alignment wrapText="1"/>
    </xf>
    <xf numFmtId="44" fontId="10" fillId="6" borderId="72" xfId="1" applyFont="1" applyFill="1" applyBorder="1" applyAlignment="1">
      <alignment horizontal="right" wrapText="1"/>
    </xf>
    <xf numFmtId="0" fontId="14" fillId="0" borderId="23" xfId="0" applyFont="1" applyBorder="1" applyAlignment="1">
      <alignment vertical="center" wrapText="1"/>
    </xf>
    <xf numFmtId="44" fontId="10" fillId="6" borderId="73" xfId="1" applyFont="1" applyFill="1" applyBorder="1" applyAlignment="1" applyProtection="1">
      <alignment wrapText="1"/>
      <protection hidden="1"/>
    </xf>
    <xf numFmtId="0" fontId="10" fillId="6" borderId="8" xfId="0" applyFont="1" applyFill="1" applyBorder="1" applyAlignment="1">
      <alignment wrapText="1"/>
    </xf>
    <xf numFmtId="0" fontId="10" fillId="6" borderId="31" xfId="0" applyFont="1" applyFill="1" applyBorder="1" applyAlignment="1">
      <alignment wrapText="1"/>
    </xf>
    <xf numFmtId="0" fontId="10" fillId="6" borderId="5" xfId="0" applyFont="1" applyFill="1" applyBorder="1" applyAlignment="1">
      <alignment wrapText="1"/>
    </xf>
    <xf numFmtId="0" fontId="0" fillId="6" borderId="0" xfId="0" applyFill="1" applyAlignment="1">
      <alignment wrapText="1"/>
    </xf>
    <xf numFmtId="0" fontId="10" fillId="6" borderId="9" xfId="0" applyFont="1" applyFill="1" applyBorder="1" applyAlignment="1">
      <alignment wrapText="1"/>
    </xf>
    <xf numFmtId="0" fontId="0" fillId="6" borderId="12" xfId="0" applyFill="1" applyBorder="1" applyAlignment="1">
      <alignment wrapText="1"/>
    </xf>
    <xf numFmtId="0" fontId="0" fillId="6" borderId="35" xfId="0" applyFill="1" applyBorder="1" applyAlignment="1">
      <alignment wrapText="1"/>
    </xf>
    <xf numFmtId="44" fontId="0" fillId="0" borderId="3" xfId="1" applyFont="1" applyBorder="1" applyAlignment="1" applyProtection="1">
      <alignment vertical="center" wrapText="1"/>
      <protection hidden="1"/>
    </xf>
    <xf numFmtId="44" fontId="0" fillId="0" borderId="1" xfId="0" applyNumberFormat="1" applyBorder="1" applyAlignment="1" applyProtection="1">
      <alignment wrapText="1"/>
      <protection hidden="1"/>
    </xf>
    <xf numFmtId="44" fontId="0" fillId="0" borderId="36" xfId="0" applyNumberFormat="1" applyBorder="1" applyAlignment="1" applyProtection="1">
      <alignment wrapText="1"/>
      <protection hidden="1"/>
    </xf>
    <xf numFmtId="0" fontId="34" fillId="0" borderId="3" xfId="4" applyFont="1" applyBorder="1" applyAlignment="1" applyProtection="1">
      <alignment wrapText="1"/>
      <protection hidden="1"/>
    </xf>
    <xf numFmtId="0" fontId="0" fillId="0" borderId="14" xfId="0" applyBorder="1" applyAlignment="1" applyProtection="1">
      <alignment wrapText="1"/>
      <protection hidden="1"/>
    </xf>
    <xf numFmtId="44" fontId="0" fillId="0" borderId="11" xfId="0" applyNumberFormat="1" applyBorder="1" applyAlignment="1" applyProtection="1">
      <alignment wrapText="1"/>
      <protection hidden="1"/>
    </xf>
    <xf numFmtId="44" fontId="0" fillId="0" borderId="13" xfId="0" applyNumberFormat="1" applyBorder="1" applyAlignment="1" applyProtection="1">
      <alignment wrapText="1"/>
      <protection hidden="1"/>
    </xf>
    <xf numFmtId="44" fontId="14" fillId="0" borderId="1" xfId="0" applyNumberFormat="1" applyFont="1" applyBorder="1" applyAlignment="1" applyProtection="1">
      <alignment vertical="center" wrapText="1"/>
      <protection hidden="1"/>
    </xf>
    <xf numFmtId="44" fontId="14" fillId="0" borderId="2" xfId="0" applyNumberFormat="1" applyFont="1" applyBorder="1" applyAlignment="1" applyProtection="1">
      <alignment vertical="center" wrapText="1"/>
      <protection hidden="1"/>
    </xf>
    <xf numFmtId="44" fontId="14" fillId="0" borderId="1" xfId="0" applyNumberFormat="1" applyFont="1" applyBorder="1" applyAlignment="1" applyProtection="1">
      <alignment wrapText="1"/>
      <protection hidden="1"/>
    </xf>
    <xf numFmtId="44" fontId="14" fillId="0" borderId="36" xfId="0" applyNumberFormat="1" applyFont="1" applyBorder="1" applyAlignment="1" applyProtection="1">
      <alignment wrapText="1"/>
      <protection hidden="1"/>
    </xf>
    <xf numFmtId="44" fontId="14" fillId="0" borderId="3" xfId="0" applyNumberFormat="1" applyFont="1" applyBorder="1" applyAlignment="1" applyProtection="1">
      <alignment wrapText="1"/>
      <protection hidden="1"/>
    </xf>
    <xf numFmtId="44" fontId="14" fillId="0" borderId="2" xfId="1" applyFont="1" applyBorder="1" applyAlignment="1" applyProtection="1">
      <alignment wrapText="1"/>
      <protection hidden="1"/>
    </xf>
    <xf numFmtId="44" fontId="14" fillId="0" borderId="1" xfId="1" applyFont="1" applyBorder="1" applyAlignment="1" applyProtection="1">
      <alignment wrapText="1"/>
      <protection hidden="1"/>
    </xf>
    <xf numFmtId="0" fontId="0" fillId="0" borderId="2" xfId="0" applyBorder="1" applyAlignment="1" applyProtection="1">
      <alignment wrapText="1"/>
      <protection hidden="1"/>
    </xf>
    <xf numFmtId="44" fontId="14" fillId="0" borderId="2" xfId="0" applyNumberFormat="1" applyFont="1" applyBorder="1" applyAlignment="1" applyProtection="1">
      <alignment wrapText="1"/>
      <protection hidden="1"/>
    </xf>
    <xf numFmtId="0" fontId="29" fillId="0" borderId="4" xfId="1" applyNumberFormat="1" applyFont="1" applyFill="1" applyBorder="1" applyAlignment="1" applyProtection="1">
      <alignment wrapText="1"/>
      <protection hidden="1"/>
    </xf>
    <xf numFmtId="0" fontId="29" fillId="7" borderId="4" xfId="1" applyNumberFormat="1" applyFont="1" applyFill="1" applyBorder="1" applyAlignment="1" applyProtection="1">
      <alignment wrapText="1"/>
      <protection hidden="1"/>
    </xf>
    <xf numFmtId="0" fontId="29" fillId="0" borderId="8" xfId="1" applyNumberFormat="1" applyFont="1" applyFill="1" applyBorder="1" applyAlignment="1" applyProtection="1">
      <alignment wrapText="1"/>
      <protection hidden="1"/>
    </xf>
    <xf numFmtId="0" fontId="29" fillId="7" borderId="10" xfId="1" applyNumberFormat="1" applyFont="1" applyFill="1" applyBorder="1" applyAlignment="1" applyProtection="1">
      <alignment wrapText="1"/>
      <protection hidden="1"/>
    </xf>
    <xf numFmtId="0" fontId="29" fillId="7" borderId="3" xfId="1" applyNumberFormat="1" applyFont="1" applyFill="1" applyBorder="1" applyAlignment="1" applyProtection="1">
      <alignment wrapText="1"/>
      <protection hidden="1"/>
    </xf>
    <xf numFmtId="0" fontId="31" fillId="0" borderId="4" xfId="1" applyNumberFormat="1" applyFont="1" applyFill="1" applyBorder="1" applyAlignment="1" applyProtection="1">
      <alignment wrapText="1"/>
      <protection hidden="1"/>
    </xf>
    <xf numFmtId="44" fontId="29" fillId="0" borderId="1" xfId="1" applyFont="1" applyFill="1" applyBorder="1" applyProtection="1">
      <protection hidden="1"/>
    </xf>
    <xf numFmtId="44" fontId="29" fillId="7" borderId="2" xfId="1" applyFont="1" applyFill="1" applyBorder="1" applyProtection="1">
      <protection hidden="1"/>
    </xf>
    <xf numFmtId="44" fontId="29" fillId="7" borderId="1" xfId="1" applyFont="1" applyFill="1" applyBorder="1" applyProtection="1">
      <protection hidden="1"/>
    </xf>
    <xf numFmtId="44" fontId="29" fillId="7" borderId="23" xfId="1" applyFont="1" applyFill="1" applyBorder="1" applyProtection="1">
      <protection hidden="1"/>
    </xf>
    <xf numFmtId="44" fontId="29" fillId="7" borderId="3" xfId="1" applyFont="1" applyFill="1" applyBorder="1" applyProtection="1">
      <protection hidden="1"/>
    </xf>
    <xf numFmtId="44" fontId="28" fillId="0" borderId="1" xfId="1" applyFont="1" applyFill="1" applyBorder="1" applyProtection="1">
      <protection hidden="1"/>
    </xf>
    <xf numFmtId="44" fontId="28" fillId="7" borderId="2" xfId="1" applyFont="1" applyFill="1" applyBorder="1" applyProtection="1">
      <protection hidden="1"/>
    </xf>
    <xf numFmtId="44" fontId="28" fillId="7" borderId="3" xfId="1" applyFont="1" applyFill="1" applyBorder="1" applyProtection="1">
      <protection hidden="1"/>
    </xf>
    <xf numFmtId="44" fontId="29" fillId="0" borderId="2" xfId="1" applyFont="1" applyFill="1" applyBorder="1" applyAlignment="1" applyProtection="1">
      <protection hidden="1"/>
    </xf>
    <xf numFmtId="44" fontId="29" fillId="0" borderId="3" xfId="1" applyFont="1" applyFill="1" applyBorder="1" applyAlignment="1" applyProtection="1">
      <protection hidden="1"/>
    </xf>
    <xf numFmtId="44" fontId="29" fillId="0" borderId="4" xfId="1" applyFont="1" applyFill="1" applyBorder="1" applyProtection="1">
      <protection hidden="1"/>
    </xf>
    <xf numFmtId="44" fontId="3" fillId="0" borderId="6" xfId="1" applyFont="1" applyFill="1" applyBorder="1" applyProtection="1">
      <protection hidden="1"/>
    </xf>
    <xf numFmtId="44" fontId="31" fillId="7" borderId="3" xfId="1" applyFont="1" applyFill="1" applyBorder="1" applyProtection="1">
      <protection hidden="1"/>
    </xf>
    <xf numFmtId="44" fontId="3" fillId="0" borderId="1" xfId="1" applyFont="1" applyFill="1" applyBorder="1" applyProtection="1">
      <protection hidden="1"/>
    </xf>
    <xf numFmtId="44" fontId="28" fillId="0" borderId="4" xfId="1" applyFont="1" applyFill="1" applyBorder="1" applyProtection="1">
      <protection hidden="1"/>
    </xf>
    <xf numFmtId="44" fontId="28" fillId="0" borderId="5" xfId="1" applyFont="1" applyFill="1" applyBorder="1" applyProtection="1">
      <protection hidden="1"/>
    </xf>
    <xf numFmtId="44" fontId="29" fillId="0" borderId="6" xfId="1" applyFont="1" applyFill="1" applyBorder="1" applyProtection="1">
      <protection hidden="1"/>
    </xf>
    <xf numFmtId="10" fontId="31" fillId="0" borderId="4" xfId="1" applyNumberFormat="1" applyFont="1" applyFill="1" applyBorder="1" applyProtection="1">
      <protection hidden="1"/>
    </xf>
    <xf numFmtId="44" fontId="28" fillId="0" borderId="5" xfId="1" applyFont="1" applyFill="1" applyBorder="1" applyAlignment="1" applyProtection="1">
      <alignment horizontal="left" indent="6"/>
      <protection hidden="1"/>
    </xf>
    <xf numFmtId="44" fontId="28" fillId="7" borderId="12" xfId="1" applyFont="1" applyFill="1" applyBorder="1" applyAlignment="1" applyProtection="1">
      <alignment horizontal="left" indent="8"/>
      <protection hidden="1"/>
    </xf>
    <xf numFmtId="44" fontId="28" fillId="0" borderId="16" xfId="1" applyFont="1" applyFill="1" applyBorder="1" applyProtection="1">
      <protection hidden="1"/>
    </xf>
    <xf numFmtId="44" fontId="3" fillId="0" borderId="12" xfId="1" applyFont="1" applyFill="1" applyBorder="1" applyProtection="1">
      <protection hidden="1"/>
    </xf>
    <xf numFmtId="0" fontId="29" fillId="0" borderId="16" xfId="0" applyFont="1" applyBorder="1" applyProtection="1">
      <protection hidden="1"/>
    </xf>
    <xf numFmtId="0" fontId="3" fillId="7" borderId="7" xfId="0" applyFont="1" applyFill="1" applyBorder="1" applyAlignment="1" applyProtection="1">
      <alignment horizontal="left" indent="12"/>
      <protection hidden="1"/>
    </xf>
    <xf numFmtId="44" fontId="28" fillId="0" borderId="74" xfId="1" applyFont="1" applyFill="1" applyBorder="1" applyAlignment="1" applyProtection="1">
      <alignment horizontal="center"/>
      <protection hidden="1"/>
    </xf>
    <xf numFmtId="44" fontId="3" fillId="0" borderId="0" xfId="1" applyFont="1" applyFill="1" applyBorder="1" applyAlignment="1" applyProtection="1">
      <alignment horizontal="center"/>
      <protection hidden="1"/>
    </xf>
    <xf numFmtId="0" fontId="29" fillId="0" borderId="15" xfId="0" applyFont="1" applyBorder="1" applyProtection="1">
      <protection hidden="1"/>
    </xf>
    <xf numFmtId="44" fontId="28" fillId="0" borderId="9" xfId="1" applyFont="1" applyFill="1" applyBorder="1" applyAlignment="1" applyProtection="1">
      <alignment horizontal="center"/>
      <protection hidden="1"/>
    </xf>
    <xf numFmtId="14" fontId="2" fillId="0" borderId="9" xfId="0" applyNumberFormat="1" applyFont="1" applyBorder="1" applyAlignment="1" applyProtection="1">
      <alignment horizontal="right" wrapText="1"/>
      <protection locked="0"/>
    </xf>
    <xf numFmtId="14" fontId="2" fillId="0" borderId="5" xfId="0" applyNumberFormat="1" applyFont="1" applyBorder="1" applyAlignment="1" applyProtection="1">
      <alignment horizontal="right" wrapText="1"/>
      <protection locked="0"/>
    </xf>
    <xf numFmtId="14" fontId="16" fillId="0" borderId="1" xfId="1" applyNumberFormat="1" applyFont="1" applyFill="1" applyBorder="1" applyAlignment="1" applyProtection="1">
      <alignment vertical="center" wrapText="1"/>
      <protection locked="0"/>
    </xf>
    <xf numFmtId="44" fontId="28" fillId="7" borderId="2" xfId="1" applyFont="1" applyFill="1" applyBorder="1" applyAlignment="1" applyProtection="1">
      <protection hidden="1"/>
    </xf>
    <xf numFmtId="0" fontId="29" fillId="0" borderId="2" xfId="1" applyNumberFormat="1" applyFont="1" applyFill="1" applyBorder="1" applyAlignment="1" applyProtection="1">
      <alignment vertical="top" wrapText="1"/>
      <protection hidden="1"/>
    </xf>
    <xf numFmtId="0" fontId="29" fillId="0" borderId="4" xfId="1" applyNumberFormat="1" applyFont="1" applyFill="1" applyBorder="1" applyAlignment="1" applyProtection="1">
      <alignment vertical="top" wrapText="1"/>
      <protection hidden="1"/>
    </xf>
    <xf numFmtId="0" fontId="31" fillId="0" borderId="4" xfId="0" applyFont="1" applyBorder="1" applyAlignment="1" applyProtection="1">
      <alignment horizontal="left"/>
      <protection hidden="1"/>
    </xf>
    <xf numFmtId="0" fontId="29" fillId="0" borderId="6" xfId="0" applyFont="1" applyBorder="1" applyProtection="1">
      <protection hidden="1"/>
    </xf>
    <xf numFmtId="0" fontId="31" fillId="7" borderId="4" xfId="0" applyFont="1" applyFill="1" applyBorder="1" applyAlignment="1" applyProtection="1">
      <alignment horizontal="left" indent="1"/>
      <protection hidden="1"/>
    </xf>
    <xf numFmtId="0" fontId="29" fillId="7" borderId="6" xfId="0" applyFont="1" applyFill="1" applyBorder="1" applyProtection="1">
      <protection hidden="1"/>
    </xf>
    <xf numFmtId="0" fontId="29" fillId="0" borderId="4" xfId="0" applyFont="1" applyBorder="1" applyAlignment="1" applyProtection="1">
      <alignment horizontal="left" indent="1"/>
      <protection hidden="1"/>
    </xf>
    <xf numFmtId="0" fontId="3" fillId="0" borderId="4" xfId="0" applyFont="1" applyBorder="1" applyAlignment="1" applyProtection="1">
      <alignment horizontal="left" indent="3"/>
      <protection hidden="1"/>
    </xf>
    <xf numFmtId="0" fontId="29" fillId="0" borderId="11" xfId="0" applyFont="1" applyBorder="1" applyProtection="1">
      <protection hidden="1"/>
    </xf>
    <xf numFmtId="0" fontId="3" fillId="0" borderId="4" xfId="0" applyFont="1" applyBorder="1" applyAlignment="1" applyProtection="1">
      <alignment horizontal="left" indent="2"/>
      <protection hidden="1"/>
    </xf>
    <xf numFmtId="0" fontId="29" fillId="0" borderId="10" xfId="0" applyFont="1" applyBorder="1" applyAlignment="1" applyProtection="1">
      <alignment wrapText="1"/>
      <protection hidden="1"/>
    </xf>
    <xf numFmtId="0" fontId="29" fillId="0" borderId="8" xfId="0" applyFont="1" applyBorder="1" applyAlignment="1" applyProtection="1">
      <alignment wrapText="1"/>
      <protection hidden="1"/>
    </xf>
    <xf numFmtId="0" fontId="28" fillId="0" borderId="4" xfId="0" applyFont="1" applyBorder="1" applyAlignment="1" applyProtection="1">
      <alignment horizontal="right"/>
      <protection hidden="1"/>
    </xf>
    <xf numFmtId="0" fontId="28" fillId="0" borderId="6" xfId="0" applyFont="1" applyBorder="1" applyProtection="1">
      <protection hidden="1"/>
    </xf>
    <xf numFmtId="0" fontId="28" fillId="0" borderId="4" xfId="0" applyFont="1" applyBorder="1" applyAlignment="1" applyProtection="1">
      <alignment horizontal="right" wrapText="1"/>
      <protection hidden="1"/>
    </xf>
    <xf numFmtId="0" fontId="29" fillId="0" borderId="10" xfId="0" applyFont="1" applyBorder="1" applyAlignment="1" applyProtection="1">
      <alignment horizontal="left" indent="2"/>
      <protection hidden="1"/>
    </xf>
    <xf numFmtId="0" fontId="29" fillId="0" borderId="12" xfId="0" applyFont="1" applyBorder="1" applyProtection="1">
      <protection hidden="1"/>
    </xf>
    <xf numFmtId="0" fontId="29" fillId="0" borderId="0" xfId="0" applyFont="1" applyProtection="1">
      <protection hidden="1"/>
    </xf>
    <xf numFmtId="0" fontId="3" fillId="0" borderId="7" xfId="0" applyFont="1" applyBorder="1" applyAlignment="1" applyProtection="1">
      <alignment horizontal="center" wrapText="1"/>
      <protection hidden="1"/>
    </xf>
    <xf numFmtId="0" fontId="28" fillId="0" borderId="8" xfId="1" applyNumberFormat="1" applyFont="1" applyFill="1" applyBorder="1" applyAlignment="1" applyProtection="1">
      <alignment horizontal="center" wrapText="1"/>
      <protection hidden="1"/>
    </xf>
    <xf numFmtId="0" fontId="31" fillId="7" borderId="4" xfId="0" applyFont="1" applyFill="1" applyBorder="1" applyAlignment="1" applyProtection="1">
      <alignment vertical="center" wrapText="1"/>
      <protection locked="0"/>
    </xf>
    <xf numFmtId="0" fontId="31" fillId="7" borderId="10"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2" xfId="0" applyFont="1" applyFill="1" applyBorder="1" applyAlignment="1" applyProtection="1">
      <alignment vertical="center" wrapText="1"/>
      <protection locked="0"/>
    </xf>
    <xf numFmtId="0" fontId="31" fillId="7" borderId="23" xfId="0" applyFont="1" applyFill="1" applyBorder="1" applyAlignment="1" applyProtection="1">
      <alignment vertical="center" wrapText="1"/>
      <protection locked="0"/>
    </xf>
    <xf numFmtId="0" fontId="28" fillId="7" borderId="8"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10" xfId="0" applyFont="1" applyFill="1" applyBorder="1" applyAlignment="1" applyProtection="1">
      <alignment vertical="center" wrapText="1"/>
      <protection locked="0"/>
    </xf>
    <xf numFmtId="0" fontId="29" fillId="7" borderId="16" xfId="0" applyFont="1" applyFill="1" applyBorder="1" applyAlignment="1" applyProtection="1">
      <alignment vertical="center"/>
      <protection locked="0"/>
    </xf>
    <xf numFmtId="0" fontId="29" fillId="7" borderId="15" xfId="0" applyFont="1" applyFill="1" applyBorder="1" applyAlignment="1" applyProtection="1">
      <alignment vertical="center"/>
      <protection locked="0"/>
    </xf>
    <xf numFmtId="0" fontId="29" fillId="7" borderId="11" xfId="0" applyFont="1" applyFill="1" applyBorder="1" applyAlignment="1" applyProtection="1">
      <alignment vertical="center"/>
      <protection locked="0"/>
    </xf>
    <xf numFmtId="44" fontId="10" fillId="6" borderId="2" xfId="1" applyFont="1" applyFill="1" applyBorder="1" applyAlignment="1" applyProtection="1">
      <alignment wrapText="1"/>
      <protection hidden="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0" borderId="0" xfId="0" applyFont="1" applyAlignment="1">
      <alignment wrapText="1"/>
    </xf>
    <xf numFmtId="0" fontId="10" fillId="0" borderId="0" xfId="0" applyFont="1" applyAlignment="1">
      <alignment wrapText="1"/>
    </xf>
    <xf numFmtId="0" fontId="15" fillId="5" borderId="1" xfId="0" applyFont="1" applyFill="1" applyBorder="1" applyAlignment="1">
      <alignment horizontal="center" vertical="center" wrapText="1"/>
    </xf>
    <xf numFmtId="0" fontId="25" fillId="6" borderId="28" xfId="4" applyFont="1" applyFill="1" applyBorder="1" applyAlignment="1" applyProtection="1">
      <alignment horizontal="center" vertical="center" wrapText="1"/>
      <protection locked="0"/>
    </xf>
    <xf numFmtId="0" fontId="25" fillId="6" borderId="29" xfId="4" applyFont="1" applyFill="1" applyBorder="1" applyAlignment="1" applyProtection="1">
      <alignment horizontal="center" vertical="center" wrapText="1"/>
      <protection locked="0"/>
    </xf>
    <xf numFmtId="0" fontId="25" fillId="6" borderId="20" xfId="4" applyFont="1" applyFill="1" applyBorder="1" applyAlignment="1" applyProtection="1">
      <alignment horizontal="center" vertical="center" wrapText="1"/>
      <protection locked="0"/>
    </xf>
    <xf numFmtId="0" fontId="25" fillId="6" borderId="10" xfId="4" applyFont="1" applyFill="1" applyBorder="1" applyAlignment="1" applyProtection="1">
      <alignment horizontal="center" vertical="center" wrapText="1"/>
      <protection locked="0"/>
    </xf>
    <xf numFmtId="0" fontId="25" fillId="6" borderId="12" xfId="4"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6" borderId="17" xfId="0" applyFont="1" applyFill="1" applyBorder="1" applyAlignment="1">
      <alignment horizontal="left" wrapText="1"/>
    </xf>
    <xf numFmtId="0" fontId="10" fillId="6" borderId="19" xfId="0" applyFont="1" applyFill="1" applyBorder="1" applyAlignment="1">
      <alignment horizontal="left" wrapText="1"/>
    </xf>
    <xf numFmtId="0" fontId="10" fillId="6" borderId="18" xfId="0" applyFont="1" applyFill="1" applyBorder="1" applyAlignment="1">
      <alignment horizontal="left" wrapText="1"/>
    </xf>
    <xf numFmtId="0" fontId="14" fillId="0" borderId="1" xfId="0" applyFont="1" applyBorder="1" applyAlignment="1" applyProtection="1">
      <alignment horizontal="left" wrapText="1"/>
      <protection locked="0"/>
    </xf>
    <xf numFmtId="0" fontId="2" fillId="2" borderId="4" xfId="0" applyFont="1" applyFill="1" applyBorder="1" applyAlignment="1">
      <alignment horizontal="left" wrapText="1"/>
    </xf>
    <xf numFmtId="0" fontId="0" fillId="2" borderId="5" xfId="0" applyFill="1" applyBorder="1" applyAlignment="1">
      <alignment horizontal="left" wrapText="1"/>
    </xf>
    <xf numFmtId="0" fontId="0" fillId="2" borderId="26" xfId="0" applyFill="1" applyBorder="1" applyAlignment="1">
      <alignment horizontal="left" wrapText="1"/>
    </xf>
    <xf numFmtId="0" fontId="2" fillId="2" borderId="39" xfId="0" applyFont="1" applyFill="1" applyBorder="1" applyAlignment="1">
      <alignment horizontal="left" wrapText="1"/>
    </xf>
    <xf numFmtId="0" fontId="0" fillId="2" borderId="66" xfId="0" applyFill="1" applyBorder="1" applyAlignment="1">
      <alignment horizontal="left" wrapText="1"/>
    </xf>
    <xf numFmtId="0" fontId="10" fillId="6" borderId="4" xfId="0" applyFont="1" applyFill="1" applyBorder="1" applyAlignment="1">
      <alignment horizontal="left" wrapText="1"/>
    </xf>
    <xf numFmtId="0" fontId="10" fillId="6" borderId="5" xfId="0" applyFont="1" applyFill="1" applyBorder="1" applyAlignment="1">
      <alignment horizontal="left" wrapText="1"/>
    </xf>
    <xf numFmtId="0" fontId="10" fillId="6" borderId="6" xfId="0" applyFont="1" applyFill="1" applyBorder="1" applyAlignment="1">
      <alignment horizontal="left" wrapText="1"/>
    </xf>
    <xf numFmtId="0" fontId="14" fillId="0" borderId="4"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14" fillId="0" borderId="16" xfId="0" applyFont="1" applyBorder="1" applyAlignment="1" applyProtection="1">
      <alignment horizontal="left" wrapText="1"/>
      <protection locked="0"/>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2" fillId="6" borderId="8" xfId="0" applyFont="1" applyFill="1" applyBorder="1" applyAlignment="1">
      <alignment horizontal="left" wrapText="1" indent="2"/>
    </xf>
    <xf numFmtId="0" fontId="2" fillId="6" borderId="9" xfId="0" applyFont="1" applyFill="1" applyBorder="1" applyAlignment="1">
      <alignment horizontal="left" wrapText="1" indent="2"/>
    </xf>
    <xf numFmtId="44" fontId="2" fillId="0" borderId="9" xfId="1" applyFont="1" applyBorder="1" applyAlignment="1" applyProtection="1">
      <alignment horizontal="center" vertical="center" wrapText="1"/>
      <protection hidden="1"/>
    </xf>
    <xf numFmtId="44" fontId="2" fillId="0" borderId="11" xfId="1" applyFont="1" applyBorder="1" applyAlignment="1" applyProtection="1">
      <alignment horizontal="center" vertical="center" wrapText="1"/>
      <protection hidden="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7" fillId="2" borderId="5" xfId="0" applyFont="1" applyFill="1" applyBorder="1" applyAlignment="1">
      <alignment horizontal="left" vertical="center" wrapText="1"/>
    </xf>
    <xf numFmtId="44" fontId="7" fillId="6" borderId="4" xfId="1" applyFont="1" applyFill="1" applyBorder="1" applyAlignment="1" applyProtection="1">
      <alignment horizontal="center" vertical="center" wrapText="1"/>
      <protection locked="0"/>
    </xf>
    <xf numFmtId="44" fontId="7" fillId="6" borderId="5" xfId="1" applyFont="1" applyFill="1" applyBorder="1" applyAlignment="1" applyProtection="1">
      <alignment horizontal="center" vertical="center" wrapText="1"/>
      <protection locked="0"/>
    </xf>
    <xf numFmtId="0" fontId="16" fillId="0" borderId="4"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2" fillId="2" borderId="5" xfId="0" applyFont="1" applyFill="1" applyBorder="1" applyAlignment="1">
      <alignment horizontal="left" wrapText="1"/>
    </xf>
    <xf numFmtId="0" fontId="10" fillId="6" borderId="1" xfId="0" applyFont="1" applyFill="1" applyBorder="1" applyAlignment="1">
      <alignment wrapText="1"/>
    </xf>
    <xf numFmtId="0" fontId="14" fillId="6" borderId="1" xfId="0" applyFont="1" applyFill="1" applyBorder="1" applyAlignment="1">
      <alignment wrapText="1"/>
    </xf>
    <xf numFmtId="0" fontId="14" fillId="6" borderId="71" xfId="0" applyFont="1" applyFill="1" applyBorder="1" applyAlignment="1">
      <alignment wrapText="1"/>
    </xf>
    <xf numFmtId="0" fontId="16" fillId="0" borderId="1" xfId="0" applyFont="1" applyBorder="1" applyAlignment="1" applyProtection="1">
      <alignment horizontal="left" vertical="center" wrapText="1"/>
      <protection locked="0"/>
    </xf>
    <xf numFmtId="0" fontId="2" fillId="2" borderId="12" xfId="0" applyFont="1" applyFill="1" applyBorder="1" applyAlignment="1">
      <alignment horizontal="left" wrapText="1"/>
    </xf>
    <xf numFmtId="0" fontId="0" fillId="2" borderId="12" xfId="0" applyFill="1" applyBorder="1" applyAlignment="1">
      <alignment horizontal="left"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6" borderId="5" xfId="0" applyFont="1" applyFill="1" applyBorder="1" applyAlignment="1">
      <alignment horizontal="center" wrapText="1"/>
    </xf>
    <xf numFmtId="0" fontId="33" fillId="6" borderId="5" xfId="0" applyFont="1" applyFill="1" applyBorder="1" applyAlignment="1">
      <alignment horizontal="center" wrapText="1"/>
    </xf>
    <xf numFmtId="0" fontId="33" fillId="6" borderId="6" xfId="0" applyFont="1" applyFill="1" applyBorder="1" applyAlignment="1">
      <alignment horizontal="center" wrapText="1"/>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5" fillId="6" borderId="17" xfId="4" applyFont="1" applyFill="1" applyBorder="1" applyAlignment="1" applyProtection="1">
      <alignment horizontal="center" vertical="center" wrapText="1"/>
      <protection locked="0"/>
    </xf>
    <xf numFmtId="0" fontId="25" fillId="6" borderId="19" xfId="4" applyFont="1" applyFill="1" applyBorder="1" applyAlignment="1" applyProtection="1">
      <alignment horizontal="center" vertical="center" wrapText="1"/>
      <protection locked="0"/>
    </xf>
    <xf numFmtId="0" fontId="2" fillId="6" borderId="7" xfId="0" applyFont="1" applyFill="1" applyBorder="1" applyAlignment="1">
      <alignment horizontal="left" wrapText="1" indent="2"/>
    </xf>
    <xf numFmtId="0" fontId="2" fillId="6" borderId="0" xfId="0" applyFont="1" applyFill="1" applyAlignment="1">
      <alignment horizontal="left" wrapText="1" indent="2"/>
    </xf>
    <xf numFmtId="44" fontId="0" fillId="0" borderId="0" xfId="1" applyFont="1" applyBorder="1" applyAlignment="1" applyProtection="1">
      <alignment horizontal="center" vertical="center" wrapText="1"/>
      <protection hidden="1"/>
    </xf>
    <xf numFmtId="44" fontId="0" fillId="0" borderId="15" xfId="1" applyFont="1" applyBorder="1" applyAlignment="1" applyProtection="1">
      <alignment horizontal="center" vertical="center" wrapText="1"/>
      <protection hidden="1"/>
    </xf>
    <xf numFmtId="0" fontId="2" fillId="6" borderId="7" xfId="0" applyFont="1" applyFill="1" applyBorder="1" applyAlignment="1">
      <alignment horizontal="left" wrapText="1"/>
    </xf>
    <xf numFmtId="0" fontId="2" fillId="6" borderId="0" xfId="0" applyFont="1" applyFill="1" applyAlignment="1">
      <alignment horizontal="left" wrapText="1"/>
    </xf>
    <xf numFmtId="0" fontId="2" fillId="6" borderId="7" xfId="0" applyFont="1" applyFill="1" applyBorder="1" applyAlignment="1">
      <alignment horizontal="left" wrapText="1" indent="1"/>
    </xf>
    <xf numFmtId="0" fontId="2" fillId="6" borderId="0" xfId="0" applyFont="1" applyFill="1" applyAlignment="1">
      <alignment horizontal="left" wrapText="1" indent="1"/>
    </xf>
    <xf numFmtId="0" fontId="2" fillId="4" borderId="7" xfId="0" applyFont="1" applyFill="1" applyBorder="1" applyAlignment="1">
      <alignment horizontal="left" wrapText="1"/>
    </xf>
    <xf numFmtId="0" fontId="2" fillId="4" borderId="0" xfId="0" applyFont="1" applyFill="1" applyAlignment="1">
      <alignment horizontal="left" wrapText="1"/>
    </xf>
    <xf numFmtId="0" fontId="2" fillId="4" borderId="7" xfId="0" applyFont="1" applyFill="1" applyBorder="1" applyAlignment="1">
      <alignment horizontal="left" wrapText="1" indent="1"/>
    </xf>
    <xf numFmtId="0" fontId="2" fillId="4" borderId="0" xfId="0" applyFont="1" applyFill="1" applyAlignment="1">
      <alignment horizontal="left" wrapText="1" indent="1"/>
    </xf>
    <xf numFmtId="0" fontId="2" fillId="4" borderId="8" xfId="0" applyFont="1" applyFill="1" applyBorder="1" applyAlignment="1">
      <alignment horizontal="left" wrapText="1" indent="1"/>
    </xf>
    <xf numFmtId="0" fontId="2" fillId="4" borderId="9" xfId="0" applyFont="1" applyFill="1" applyBorder="1" applyAlignment="1">
      <alignment horizontal="left" wrapText="1" indent="1"/>
    </xf>
    <xf numFmtId="44" fontId="0" fillId="0" borderId="0" xfId="0" applyNumberFormat="1" applyAlignment="1" applyProtection="1">
      <alignment horizontal="center" wrapText="1"/>
      <protection hidden="1"/>
    </xf>
    <xf numFmtId="44" fontId="0" fillId="0" borderId="15" xfId="0" applyNumberFormat="1" applyBorder="1" applyAlignment="1" applyProtection="1">
      <alignment horizontal="center" wrapText="1"/>
      <protection hidden="1"/>
    </xf>
    <xf numFmtId="0" fontId="25" fillId="6" borderId="18" xfId="4" applyFont="1" applyFill="1" applyBorder="1" applyAlignment="1" applyProtection="1">
      <alignment horizontal="center" vertical="center" wrapText="1"/>
      <protection locked="0"/>
    </xf>
    <xf numFmtId="0" fontId="10" fillId="6" borderId="28" xfId="0" applyFont="1" applyFill="1" applyBorder="1" applyAlignment="1">
      <alignment horizontal="center" wrapText="1"/>
    </xf>
    <xf numFmtId="0" fontId="10" fillId="6" borderId="20" xfId="0" applyFont="1" applyFill="1" applyBorder="1" applyAlignment="1">
      <alignment horizontal="center" wrapText="1"/>
    </xf>
    <xf numFmtId="0" fontId="10" fillId="6" borderId="38" xfId="0" applyFont="1" applyFill="1" applyBorder="1" applyAlignment="1">
      <alignment horizontal="left" wrapText="1"/>
    </xf>
    <xf numFmtId="0" fontId="10" fillId="6" borderId="24" xfId="0" applyFont="1" applyFill="1" applyBorder="1" applyAlignment="1">
      <alignment horizontal="left" wrapText="1"/>
    </xf>
    <xf numFmtId="0" fontId="10" fillId="0" borderId="0" xfId="0" applyFont="1" applyAlignment="1">
      <alignment wrapText="1"/>
    </xf>
    <xf numFmtId="0" fontId="3" fillId="2" borderId="38" xfId="0" applyFont="1" applyFill="1" applyBorder="1" applyAlignment="1">
      <alignment horizontal="left" vertical="top" wrapText="1"/>
    </xf>
    <xf numFmtId="0" fontId="3" fillId="2" borderId="18" xfId="0" applyFont="1" applyFill="1" applyBorder="1" applyAlignment="1">
      <alignment horizontal="left" vertical="top" wrapText="1"/>
    </xf>
    <xf numFmtId="0" fontId="23" fillId="6" borderId="17" xfId="4" applyFont="1" applyFill="1" applyBorder="1" applyAlignment="1" applyProtection="1">
      <alignment horizontal="center" vertical="center" wrapText="1"/>
      <protection locked="0"/>
    </xf>
    <xf numFmtId="0" fontId="23" fillId="6" borderId="19" xfId="4" applyFont="1" applyFill="1" applyBorder="1" applyAlignment="1" applyProtection="1">
      <alignment horizontal="center" vertical="center" wrapText="1"/>
      <protection locked="0"/>
    </xf>
    <xf numFmtId="0" fontId="23" fillId="6" borderId="18" xfId="4" applyFont="1" applyFill="1" applyBorder="1" applyAlignment="1" applyProtection="1">
      <alignment horizontal="center" vertical="center" wrapText="1"/>
      <protection locked="0"/>
    </xf>
    <xf numFmtId="0" fontId="10" fillId="6" borderId="34"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9" xfId="0" applyFont="1" applyFill="1" applyBorder="1" applyAlignment="1">
      <alignment horizontal="left" wrapText="1"/>
    </xf>
    <xf numFmtId="0" fontId="10" fillId="6" borderId="50" xfId="0" applyFont="1" applyFill="1" applyBorder="1" applyAlignment="1">
      <alignment horizontal="left" wrapText="1"/>
    </xf>
    <xf numFmtId="0" fontId="10" fillId="6" borderId="54" xfId="0" applyFont="1" applyFill="1" applyBorder="1" applyAlignment="1">
      <alignment horizontal="left" wrapText="1"/>
    </xf>
    <xf numFmtId="0" fontId="14" fillId="6" borderId="37" xfId="0" applyFont="1" applyFill="1" applyBorder="1" applyAlignment="1">
      <alignment horizontal="left" wrapText="1"/>
    </xf>
    <xf numFmtId="0" fontId="14" fillId="6" borderId="22" xfId="0" applyFont="1" applyFill="1" applyBorder="1" applyAlignment="1">
      <alignment horizontal="left" wrapText="1"/>
    </xf>
    <xf numFmtId="0" fontId="10" fillId="6" borderId="38" xfId="0" applyFont="1" applyFill="1" applyBorder="1" applyAlignment="1">
      <alignment horizontal="center" wrapText="1"/>
    </xf>
    <xf numFmtId="0" fontId="10" fillId="6" borderId="18" xfId="0" applyFont="1" applyFill="1" applyBorder="1" applyAlignment="1">
      <alignment horizontal="center"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6" borderId="4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8" fillId="0" borderId="5"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10" fillId="2" borderId="1" xfId="0" applyFont="1" applyFill="1" applyBorder="1" applyAlignment="1">
      <alignment horizontal="center" vertical="center" wrapText="1"/>
    </xf>
    <xf numFmtId="0" fontId="10" fillId="6" borderId="3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6" borderId="35" xfId="0" applyFont="1" applyFill="1" applyBorder="1" applyAlignment="1">
      <alignment horizontal="left" wrapText="1"/>
    </xf>
    <xf numFmtId="0" fontId="10" fillId="6" borderId="3" xfId="0" applyFont="1" applyFill="1" applyBorder="1" applyAlignment="1">
      <alignment wrapText="1"/>
    </xf>
    <xf numFmtId="0" fontId="10" fillId="6" borderId="4" xfId="0" applyFont="1" applyFill="1" applyBorder="1" applyAlignment="1">
      <alignment wrapText="1"/>
    </xf>
    <xf numFmtId="0" fontId="25" fillId="6" borderId="55" xfId="4" applyFont="1" applyFill="1" applyBorder="1" applyAlignment="1" applyProtection="1">
      <alignment horizontal="center" vertical="center" wrapText="1"/>
      <protection locked="0"/>
    </xf>
    <xf numFmtId="0" fontId="25" fillId="6" borderId="31" xfId="4" applyFont="1" applyFill="1" applyBorder="1" applyAlignment="1" applyProtection="1">
      <alignment horizontal="center" vertical="center" wrapText="1"/>
      <protection locked="0"/>
    </xf>
    <xf numFmtId="0" fontId="14" fillId="0" borderId="4" xfId="0" applyFont="1" applyBorder="1" applyAlignment="1">
      <alignment horizontal="center" wrapText="1"/>
    </xf>
    <xf numFmtId="0" fontId="14" fillId="0" borderId="6" xfId="0" applyFont="1" applyBorder="1" applyAlignment="1">
      <alignment horizontal="center" wrapText="1"/>
    </xf>
    <xf numFmtId="0" fontId="0" fillId="0" borderId="0" xfId="0" applyAlignment="1">
      <alignment horizontal="left" wrapText="1"/>
    </xf>
    <xf numFmtId="0" fontId="2" fillId="0" borderId="0" xfId="0" applyFont="1" applyAlignment="1">
      <alignment wrapText="1"/>
    </xf>
    <xf numFmtId="0" fontId="2" fillId="6" borderId="4" xfId="0" applyFont="1" applyFill="1" applyBorder="1" applyAlignment="1">
      <alignment horizontal="right" wrapText="1"/>
    </xf>
    <xf numFmtId="0" fontId="2" fillId="6" borderId="5" xfId="0" applyFont="1" applyFill="1" applyBorder="1" applyAlignment="1">
      <alignment horizontal="right" wrapText="1"/>
    </xf>
    <xf numFmtId="44" fontId="0" fillId="6" borderId="5" xfId="0" applyNumberFormat="1" applyFill="1" applyBorder="1" applyAlignment="1" applyProtection="1">
      <alignment horizontal="left" wrapText="1" indent="1"/>
      <protection hidden="1"/>
    </xf>
    <xf numFmtId="44" fontId="0" fillId="6" borderId="6" xfId="0" applyNumberFormat="1" applyFill="1" applyBorder="1" applyAlignment="1" applyProtection="1">
      <alignment horizontal="left" wrapText="1" indent="1"/>
      <protection hidden="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4" fillId="0" borderId="0" xfId="0" applyFont="1" applyAlignment="1">
      <alignment horizontal="left"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10" fontId="14" fillId="0" borderId="4" xfId="2" applyNumberFormat="1" applyFont="1" applyBorder="1" applyAlignment="1" applyProtection="1">
      <alignment vertical="center" wrapText="1"/>
      <protection locked="0" hidden="1"/>
    </xf>
    <xf numFmtId="10" fontId="14" fillId="0" borderId="6" xfId="2" applyNumberFormat="1" applyFont="1" applyBorder="1" applyAlignment="1" applyProtection="1">
      <alignment vertical="center" wrapText="1"/>
      <protection locked="0" hidden="1"/>
    </xf>
    <xf numFmtId="44" fontId="14" fillId="0" borderId="4" xfId="0" applyNumberFormat="1" applyFont="1" applyBorder="1" applyAlignment="1" applyProtection="1">
      <alignment horizontal="center" vertical="center" wrapText="1"/>
      <protection hidden="1"/>
    </xf>
    <xf numFmtId="44" fontId="14" fillId="0" borderId="6" xfId="0" applyNumberFormat="1" applyFont="1" applyBorder="1" applyAlignment="1" applyProtection="1">
      <alignment horizontal="center" vertical="center" wrapText="1"/>
      <protection hidden="1"/>
    </xf>
    <xf numFmtId="0" fontId="10"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5" fillId="6" borderId="4"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10" fillId="6" borderId="25"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5" xfId="0" applyFont="1" applyFill="1" applyBorder="1" applyAlignment="1">
      <alignment horizontal="left" vertical="center" wrapTex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10" fontId="2" fillId="0" borderId="9" xfId="1" applyNumberFormat="1" applyFont="1" applyBorder="1" applyAlignment="1" applyProtection="1">
      <alignment horizontal="center" wrapText="1"/>
      <protection hidden="1"/>
    </xf>
    <xf numFmtId="10" fontId="2" fillId="0" borderId="11" xfId="1" applyNumberFormat="1" applyFont="1" applyBorder="1" applyAlignment="1" applyProtection="1">
      <alignment horizontal="center" wrapText="1"/>
      <protection hidden="1"/>
    </xf>
    <xf numFmtId="0" fontId="2" fillId="2" borderId="26" xfId="0" applyFont="1" applyFill="1" applyBorder="1" applyAlignment="1">
      <alignment horizontal="left" wrapText="1"/>
    </xf>
    <xf numFmtId="0" fontId="18" fillId="0" borderId="61" xfId="0" applyFont="1" applyBorder="1" applyAlignment="1">
      <alignment horizontal="left" vertical="center"/>
    </xf>
    <xf numFmtId="0" fontId="14" fillId="0" borderId="61" xfId="0" applyFont="1" applyBorder="1" applyAlignment="1">
      <alignment horizontal="left"/>
    </xf>
    <xf numFmtId="0" fontId="14" fillId="0" borderId="51" xfId="0" applyFont="1" applyBorder="1" applyAlignment="1">
      <alignment horizontal="left"/>
    </xf>
    <xf numFmtId="0" fontId="10" fillId="6" borderId="19" xfId="0" applyFont="1" applyFill="1" applyBorder="1" applyAlignment="1">
      <alignment horizontal="center" wrapText="1"/>
    </xf>
    <xf numFmtId="0" fontId="0" fillId="2" borderId="40" xfId="0" applyFill="1" applyBorder="1" applyAlignment="1">
      <alignment horizontal="left" wrapText="1"/>
    </xf>
    <xf numFmtId="0" fontId="14" fillId="0" borderId="2" xfId="0" applyFont="1" applyBorder="1" applyAlignment="1">
      <alignment horizontal="left" wrapText="1"/>
    </xf>
    <xf numFmtId="14" fontId="29" fillId="0" borderId="4" xfId="0" applyNumberFormat="1" applyFont="1" applyBorder="1" applyAlignment="1" applyProtection="1">
      <alignment horizontal="right" indent="2"/>
      <protection hidden="1"/>
    </xf>
    <xf numFmtId="14" fontId="29" fillId="0" borderId="5" xfId="0" applyNumberFormat="1" applyFont="1" applyBorder="1" applyAlignment="1" applyProtection="1">
      <alignment horizontal="right" indent="2"/>
      <protection hidden="1"/>
    </xf>
    <xf numFmtId="14" fontId="29" fillId="0" borderId="6" xfId="0" applyNumberFormat="1" applyFont="1" applyBorder="1" applyAlignment="1" applyProtection="1">
      <alignment horizontal="right" indent="2"/>
      <protection hidden="1"/>
    </xf>
    <xf numFmtId="14" fontId="29" fillId="0" borderId="4" xfId="0" applyNumberFormat="1" applyFont="1" applyBorder="1" applyAlignment="1" applyProtection="1">
      <alignment horizontal="left"/>
      <protection hidden="1"/>
    </xf>
    <xf numFmtId="14" fontId="29" fillId="0" borderId="6" xfId="0" applyNumberFormat="1" applyFont="1" applyBorder="1" applyAlignment="1" applyProtection="1">
      <alignment horizontal="left"/>
      <protection hidden="1"/>
    </xf>
    <xf numFmtId="0" fontId="29" fillId="0" borderId="1" xfId="0" applyFont="1" applyBorder="1" applyAlignment="1" applyProtection="1">
      <alignment horizontal="left"/>
      <protection hidden="1"/>
    </xf>
    <xf numFmtId="0" fontId="29" fillId="0" borderId="1" xfId="0" applyFont="1" applyBorder="1" applyAlignment="1" applyProtection="1">
      <alignment horizontal="left" wrapText="1"/>
      <protection hidden="1"/>
    </xf>
    <xf numFmtId="44" fontId="29" fillId="0" borderId="2" xfId="1" applyFont="1" applyFill="1" applyBorder="1" applyAlignment="1" applyProtection="1">
      <alignment horizontal="center"/>
      <protection hidden="1"/>
    </xf>
    <xf numFmtId="44" fontId="29" fillId="0" borderId="3" xfId="1" applyFont="1" applyFill="1" applyBorder="1" applyAlignment="1" applyProtection="1">
      <alignment horizontal="center"/>
      <protection hidden="1"/>
    </xf>
    <xf numFmtId="0" fontId="29" fillId="0" borderId="10" xfId="0" applyFont="1" applyBorder="1" applyAlignment="1" applyProtection="1">
      <alignment horizontal="left"/>
      <protection hidden="1"/>
    </xf>
    <xf numFmtId="0" fontId="29" fillId="0" borderId="8" xfId="0" applyFont="1" applyBorder="1" applyAlignment="1" applyProtection="1">
      <alignment horizontal="left"/>
      <protection hidden="1"/>
    </xf>
    <xf numFmtId="44" fontId="28" fillId="0" borderId="15" xfId="1" applyFont="1" applyFill="1" applyBorder="1" applyAlignment="1" applyProtection="1">
      <alignment horizontal="center"/>
      <protection hidden="1"/>
    </xf>
    <xf numFmtId="44" fontId="28" fillId="0" borderId="11" xfId="1" applyFont="1" applyFill="1" applyBorder="1" applyAlignment="1" applyProtection="1">
      <alignment horizontal="center"/>
      <protection hidden="1"/>
    </xf>
    <xf numFmtId="0" fontId="28" fillId="0" borderId="0" xfId="0" applyFont="1"/>
    <xf numFmtId="0" fontId="29" fillId="0" borderId="0" xfId="0" applyFont="1"/>
    <xf numFmtId="0" fontId="32" fillId="6" borderId="8" xfId="0" applyFont="1" applyFill="1" applyBorder="1" applyAlignment="1">
      <alignment horizontal="left" vertical="center" wrapText="1"/>
    </xf>
    <xf numFmtId="0" fontId="32" fillId="6" borderId="11" xfId="0" applyFont="1" applyFill="1" applyBorder="1" applyAlignment="1">
      <alignment horizontal="left" vertical="center"/>
    </xf>
    <xf numFmtId="0" fontId="28" fillId="6" borderId="10"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7" borderId="7" xfId="0" applyFont="1" applyFill="1" applyBorder="1" applyAlignment="1" applyProtection="1">
      <alignment horizontal="right"/>
      <protection hidden="1"/>
    </xf>
    <xf numFmtId="0" fontId="28" fillId="7" borderId="8" xfId="0" applyFont="1" applyFill="1" applyBorder="1" applyAlignment="1" applyProtection="1">
      <alignment horizontal="right"/>
      <protection hidden="1"/>
    </xf>
    <xf numFmtId="0" fontId="28" fillId="6" borderId="1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44" fontId="29" fillId="0" borderId="23" xfId="1" applyFont="1" applyFill="1" applyBorder="1" applyAlignment="1" applyProtection="1">
      <alignment horizontal="center"/>
      <protection hidden="1"/>
    </xf>
    <xf numFmtId="0" fontId="29" fillId="0" borderId="2" xfId="1" applyNumberFormat="1" applyFont="1" applyFill="1" applyBorder="1" applyAlignment="1" applyProtection="1">
      <alignment horizontal="left" vertical="top" wrapText="1"/>
      <protection hidden="1"/>
    </xf>
    <xf numFmtId="0" fontId="29" fillId="0" borderId="23" xfId="1" applyNumberFormat="1" applyFont="1" applyFill="1" applyBorder="1" applyAlignment="1" applyProtection="1">
      <alignment horizontal="left" vertical="top" wrapText="1"/>
      <protection hidden="1"/>
    </xf>
    <xf numFmtId="0" fontId="29" fillId="0" borderId="3" xfId="1" applyNumberFormat="1" applyFont="1" applyFill="1" applyBorder="1" applyAlignment="1" applyProtection="1">
      <alignment horizontal="left" vertical="top" wrapText="1"/>
      <protection hidden="1"/>
    </xf>
    <xf numFmtId="44" fontId="28" fillId="9" borderId="23" xfId="1" applyFont="1" applyFill="1" applyBorder="1" applyAlignment="1" applyProtection="1">
      <protection locked="0"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19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wardsm/AppData/Local/Microsoft/Windows/INetCache/Content.Outlook/VST7YPAP/Additional%20Personnel_MedStar_DBH%20Project%20Budget%20and%20Justification%20Worksheets%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Worksheet"/>
      <sheetName val="Sheet3"/>
    </sheetNames>
    <sheetDataSet>
      <sheetData sheetId="0">
        <row r="22">
          <cell r="F22">
            <v>8976.6650893850001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1.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1.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1.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2.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2.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2.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65"/>
  <sheetViews>
    <sheetView tabSelected="1" topLeftCell="A53" zoomScaleNormal="100" workbookViewId="0">
      <selection activeCell="A58" sqref="A58:H58"/>
    </sheetView>
  </sheetViews>
  <sheetFormatPr defaultRowHeight="14.25" x14ac:dyDescent="0.45"/>
  <cols>
    <col min="1" max="1" width="21.53125" style="1" customWidth="1"/>
    <col min="2" max="2" width="18.796875" style="1" customWidth="1"/>
    <col min="3" max="3" width="11.796875" style="1" customWidth="1"/>
    <col min="4" max="4" width="13.86328125" style="1" customWidth="1"/>
    <col min="5" max="5" width="11.53125" style="1" customWidth="1"/>
    <col min="6" max="6" width="13.53125" style="1" customWidth="1"/>
    <col min="7" max="7" width="15.796875" style="1" customWidth="1"/>
    <col min="8" max="8" width="13.86328125" style="1" customWidth="1"/>
    <col min="9" max="9" width="9.53125" style="1" bestFit="1" customWidth="1"/>
    <col min="10" max="16" width="9.1328125" style="1"/>
  </cols>
  <sheetData>
    <row r="1" spans="1:16" ht="14.45" customHeight="1" x14ac:dyDescent="0.45">
      <c r="A1" s="415" t="s">
        <v>51</v>
      </c>
      <c r="B1" s="416"/>
      <c r="C1" s="416"/>
      <c r="D1" s="416"/>
      <c r="E1" s="416"/>
      <c r="F1" s="416"/>
      <c r="G1" s="416"/>
      <c r="H1" s="417"/>
      <c r="I1" s="399"/>
      <c r="J1" s="399"/>
      <c r="K1" s="399"/>
    </row>
    <row r="2" spans="1:16" ht="70.25" customHeight="1" x14ac:dyDescent="0.45">
      <c r="A2" s="430" t="s">
        <v>195</v>
      </c>
      <c r="B2" s="431"/>
      <c r="C2" s="431"/>
      <c r="D2" s="431"/>
      <c r="E2" s="431"/>
      <c r="F2" s="431"/>
      <c r="G2" s="431"/>
      <c r="H2" s="432"/>
      <c r="I2"/>
      <c r="J2"/>
      <c r="K2"/>
      <c r="L2"/>
      <c r="M2"/>
      <c r="N2"/>
      <c r="O2"/>
      <c r="P2"/>
    </row>
    <row r="3" spans="1:16" ht="20.75" customHeight="1" x14ac:dyDescent="0.45">
      <c r="A3" s="143" t="s">
        <v>239</v>
      </c>
      <c r="B3" s="421"/>
      <c r="C3" s="422"/>
      <c r="D3" s="143" t="s">
        <v>238</v>
      </c>
      <c r="E3" s="423"/>
      <c r="F3" s="423"/>
      <c r="G3" s="423"/>
      <c r="H3" s="424"/>
      <c r="I3" s="140"/>
      <c r="J3"/>
      <c r="K3"/>
      <c r="L3"/>
      <c r="M3"/>
      <c r="N3"/>
      <c r="O3"/>
      <c r="P3"/>
    </row>
    <row r="4" spans="1:16" ht="16.5" customHeight="1" x14ac:dyDescent="0.45">
      <c r="A4" s="144" t="s">
        <v>240</v>
      </c>
      <c r="B4" s="145" t="s">
        <v>63</v>
      </c>
      <c r="C4" s="276"/>
      <c r="D4" s="142" t="s">
        <v>64</v>
      </c>
      <c r="E4" s="277"/>
      <c r="F4" s="142" t="s">
        <v>261</v>
      </c>
      <c r="G4" s="425"/>
      <c r="H4" s="426"/>
    </row>
    <row r="5" spans="1:16" ht="4.25" customHeight="1" thickBot="1" x14ac:dyDescent="0.5">
      <c r="A5" s="16"/>
      <c r="B5" s="165"/>
      <c r="C5" s="17"/>
      <c r="D5" s="141"/>
      <c r="E5" s="141"/>
      <c r="F5" s="17"/>
      <c r="G5" s="17"/>
      <c r="H5"/>
      <c r="I5"/>
      <c r="J5"/>
      <c r="K5"/>
      <c r="L5"/>
      <c r="M5"/>
      <c r="N5"/>
      <c r="O5"/>
      <c r="P5"/>
    </row>
    <row r="6" spans="1:16" ht="29.75" customHeight="1" thickBot="1" x14ac:dyDescent="0.5">
      <c r="A6" s="400" t="s">
        <v>178</v>
      </c>
      <c r="B6" s="401"/>
      <c r="C6" s="402" t="s">
        <v>179</v>
      </c>
      <c r="D6" s="403"/>
      <c r="E6" s="404"/>
      <c r="F6" s="376" t="s">
        <v>180</v>
      </c>
      <c r="G6" s="377"/>
      <c r="H6" s="394"/>
    </row>
    <row r="7" spans="1:16" ht="14.25" customHeight="1" thickBot="1" x14ac:dyDescent="0.5">
      <c r="A7" s="405" t="s">
        <v>65</v>
      </c>
      <c r="B7" s="406"/>
      <c r="C7" s="407"/>
      <c r="D7" s="418" t="s">
        <v>108</v>
      </c>
      <c r="E7" s="419"/>
      <c r="F7" s="419"/>
      <c r="G7" s="419"/>
      <c r="H7" s="420"/>
      <c r="I7" s="57"/>
    </row>
    <row r="8" spans="1:16" ht="26.25" x14ac:dyDescent="0.45">
      <c r="A8" s="32" t="s">
        <v>42</v>
      </c>
      <c r="B8" s="32" t="s">
        <v>43</v>
      </c>
      <c r="C8" s="66" t="s">
        <v>52</v>
      </c>
      <c r="D8" s="41" t="s">
        <v>216</v>
      </c>
      <c r="E8" s="32" t="s">
        <v>76</v>
      </c>
      <c r="F8" s="32" t="s">
        <v>160</v>
      </c>
      <c r="G8" s="56" t="s">
        <v>40</v>
      </c>
      <c r="H8" s="79" t="s">
        <v>219</v>
      </c>
    </row>
    <row r="9" spans="1:16" x14ac:dyDescent="0.45">
      <c r="A9" s="100"/>
      <c r="B9" s="100"/>
      <c r="C9" s="118" t="s">
        <v>85</v>
      </c>
      <c r="D9" s="120"/>
      <c r="E9" s="119"/>
      <c r="F9" s="226">
        <f>D9*E9</f>
        <v>0</v>
      </c>
      <c r="G9" s="122"/>
      <c r="H9" s="227">
        <f>IF(C9="Yes, In-Kind",F9,0)</f>
        <v>0</v>
      </c>
    </row>
    <row r="10" spans="1:16" x14ac:dyDescent="0.45">
      <c r="A10" s="100"/>
      <c r="B10" s="100"/>
      <c r="C10" s="118" t="s">
        <v>85</v>
      </c>
      <c r="D10" s="120"/>
      <c r="E10" s="119"/>
      <c r="F10" s="226">
        <f t="shared" ref="F10:F18" si="0">D10*E10</f>
        <v>0</v>
      </c>
      <c r="G10" s="122"/>
      <c r="H10" s="227">
        <f t="shared" ref="H10:H18" si="1">IF(C10="Yes, In-Kind",F10,0)</f>
        <v>0</v>
      </c>
    </row>
    <row r="11" spans="1:16" x14ac:dyDescent="0.45">
      <c r="A11" s="100"/>
      <c r="B11" s="100"/>
      <c r="C11" s="118" t="s">
        <v>85</v>
      </c>
      <c r="D11" s="120"/>
      <c r="E11" s="119"/>
      <c r="F11" s="226">
        <f t="shared" si="0"/>
        <v>0</v>
      </c>
      <c r="G11" s="122"/>
      <c r="H11" s="227">
        <f t="shared" si="1"/>
        <v>0</v>
      </c>
    </row>
    <row r="12" spans="1:16" x14ac:dyDescent="0.45">
      <c r="A12" s="100"/>
      <c r="B12" s="100"/>
      <c r="C12" s="118" t="s">
        <v>85</v>
      </c>
      <c r="D12" s="120"/>
      <c r="E12" s="119"/>
      <c r="F12" s="226">
        <f t="shared" si="0"/>
        <v>0</v>
      </c>
      <c r="G12" s="122"/>
      <c r="H12" s="227">
        <f t="shared" si="1"/>
        <v>0</v>
      </c>
    </row>
    <row r="13" spans="1:16" x14ac:dyDescent="0.45">
      <c r="A13" s="100"/>
      <c r="B13" s="100"/>
      <c r="C13" s="118" t="s">
        <v>85</v>
      </c>
      <c r="D13" s="120"/>
      <c r="E13" s="119"/>
      <c r="F13" s="226">
        <f t="shared" si="0"/>
        <v>0</v>
      </c>
      <c r="G13" s="122"/>
      <c r="H13" s="227">
        <f t="shared" si="1"/>
        <v>0</v>
      </c>
    </row>
    <row r="14" spans="1:16" x14ac:dyDescent="0.45">
      <c r="A14" s="100"/>
      <c r="B14" s="100"/>
      <c r="C14" s="118" t="s">
        <v>85</v>
      </c>
      <c r="D14" s="120"/>
      <c r="E14" s="119"/>
      <c r="F14" s="226">
        <f t="shared" si="0"/>
        <v>0</v>
      </c>
      <c r="G14" s="122"/>
      <c r="H14" s="227">
        <f t="shared" si="1"/>
        <v>0</v>
      </c>
    </row>
    <row r="15" spans="1:16" x14ac:dyDescent="0.45">
      <c r="A15" s="104"/>
      <c r="B15" s="104"/>
      <c r="C15" s="118" t="s">
        <v>85</v>
      </c>
      <c r="D15" s="124"/>
      <c r="E15" s="119"/>
      <c r="F15" s="226">
        <f t="shared" si="0"/>
        <v>0</v>
      </c>
      <c r="G15" s="122"/>
      <c r="H15" s="227">
        <f t="shared" si="1"/>
        <v>0</v>
      </c>
    </row>
    <row r="16" spans="1:16" x14ac:dyDescent="0.45">
      <c r="A16" s="104"/>
      <c r="B16" s="104"/>
      <c r="C16" s="118" t="s">
        <v>85</v>
      </c>
      <c r="D16" s="124"/>
      <c r="E16" s="119"/>
      <c r="F16" s="226">
        <f t="shared" si="0"/>
        <v>0</v>
      </c>
      <c r="G16" s="122"/>
      <c r="H16" s="227">
        <f t="shared" si="1"/>
        <v>0</v>
      </c>
    </row>
    <row r="17" spans="1:13" x14ac:dyDescent="0.45">
      <c r="A17" s="104"/>
      <c r="B17" s="104"/>
      <c r="C17" s="118" t="s">
        <v>85</v>
      </c>
      <c r="D17" s="124"/>
      <c r="E17" s="119"/>
      <c r="F17" s="226">
        <f t="shared" si="0"/>
        <v>0</v>
      </c>
      <c r="G17" s="122"/>
      <c r="H17" s="227">
        <f t="shared" si="1"/>
        <v>0</v>
      </c>
      <c r="M17"/>
    </row>
    <row r="18" spans="1:13" ht="15.95" customHeight="1" thickBot="1" x14ac:dyDescent="0.5">
      <c r="A18" s="125"/>
      <c r="B18" s="125"/>
      <c r="C18" s="118" t="s">
        <v>85</v>
      </c>
      <c r="D18" s="163"/>
      <c r="E18" s="157"/>
      <c r="F18" s="226">
        <f t="shared" si="0"/>
        <v>0</v>
      </c>
      <c r="G18" s="159"/>
      <c r="H18" s="228">
        <f t="shared" si="1"/>
        <v>0</v>
      </c>
    </row>
    <row r="19" spans="1:13" ht="17" hidden="1" customHeight="1" x14ac:dyDescent="0.45">
      <c r="A19" s="50"/>
      <c r="B19" s="50"/>
      <c r="C19" s="54"/>
      <c r="D19" s="162"/>
      <c r="E19" s="156"/>
      <c r="F19" s="44">
        <f>D19*E19</f>
        <v>0</v>
      </c>
      <c r="G19" s="158"/>
    </row>
    <row r="20" spans="1:13" ht="17.75" customHeight="1" thickBot="1" x14ac:dyDescent="0.5">
      <c r="A20" s="428" t="s">
        <v>228</v>
      </c>
      <c r="B20" s="429"/>
      <c r="C20" s="429"/>
      <c r="D20" s="208"/>
      <c r="E20" s="155" t="s">
        <v>75</v>
      </c>
      <c r="F20" s="311">
        <f>SUM(F9:F19)+'Budget and Justification (2)'!F20</f>
        <v>0</v>
      </c>
      <c r="G20" s="161">
        <f>SUM(G9:G19)</f>
        <v>0</v>
      </c>
      <c r="H20" s="160">
        <f>SUM(H9:H19)</f>
        <v>0</v>
      </c>
    </row>
    <row r="21" spans="1:13" ht="28.25" customHeight="1" thickBot="1" x14ac:dyDescent="0.5">
      <c r="E21" s="150"/>
      <c r="F21" s="166"/>
      <c r="G21" s="166"/>
      <c r="H21" s="150"/>
    </row>
    <row r="22" spans="1:13" ht="14.25" customHeight="1" thickBot="1" x14ac:dyDescent="0.5">
      <c r="A22" s="326" t="s">
        <v>66</v>
      </c>
      <c r="B22" s="327"/>
      <c r="C22" s="327"/>
      <c r="D22" s="327"/>
      <c r="E22" s="327"/>
      <c r="F22" s="327"/>
      <c r="G22" s="327"/>
      <c r="H22" s="328"/>
    </row>
    <row r="23" spans="1:13" ht="409.5" customHeight="1" x14ac:dyDescent="0.45">
      <c r="A23" s="323"/>
      <c r="B23" s="324"/>
      <c r="C23" s="324"/>
      <c r="D23" s="324"/>
      <c r="E23" s="324"/>
      <c r="F23" s="324"/>
      <c r="G23" s="324"/>
      <c r="H23" s="325"/>
    </row>
    <row r="24" spans="1:13" ht="14.65" thickBot="1" x14ac:dyDescent="0.5"/>
    <row r="25" spans="1:13" ht="26.75" customHeight="1" thickBot="1" x14ac:dyDescent="0.5">
      <c r="A25" s="333" t="s">
        <v>181</v>
      </c>
      <c r="B25" s="334"/>
      <c r="C25" s="318" t="s">
        <v>184</v>
      </c>
      <c r="D25" s="320"/>
      <c r="E25" s="225"/>
      <c r="F25" s="224"/>
      <c r="G25" s="213"/>
    </row>
    <row r="26" spans="1:13" ht="14.25" customHeight="1" thickBot="1" x14ac:dyDescent="0.5">
      <c r="A26" s="408" t="s">
        <v>67</v>
      </c>
      <c r="B26" s="409"/>
      <c r="C26" s="395" t="s">
        <v>108</v>
      </c>
      <c r="D26" s="396"/>
      <c r="E26" s="396"/>
      <c r="F26" s="396"/>
      <c r="G26" s="396"/>
      <c r="H26" s="149"/>
    </row>
    <row r="27" spans="1:13" ht="39.4" x14ac:dyDescent="0.45">
      <c r="A27" s="21" t="s">
        <v>42</v>
      </c>
      <c r="B27" s="31" t="s">
        <v>43</v>
      </c>
      <c r="C27" s="169" t="s">
        <v>109</v>
      </c>
      <c r="D27" s="164" t="s">
        <v>111</v>
      </c>
      <c r="E27" s="171" t="s">
        <v>110</v>
      </c>
      <c r="F27" s="170" t="s">
        <v>161</v>
      </c>
      <c r="G27" s="172" t="s">
        <v>40</v>
      </c>
      <c r="H27" s="149"/>
    </row>
    <row r="28" spans="1:13" x14ac:dyDescent="0.45">
      <c r="A28" s="229">
        <f>A9</f>
        <v>0</v>
      </c>
      <c r="B28" s="230">
        <f>(B9)</f>
        <v>0</v>
      </c>
      <c r="C28" s="231">
        <f>F9</f>
        <v>0</v>
      </c>
      <c r="D28" s="139"/>
      <c r="E28" s="102"/>
      <c r="F28" s="232">
        <f>IF(D28&gt;0%,(C28*D28),E28)</f>
        <v>0</v>
      </c>
      <c r="G28" s="173"/>
      <c r="H28" s="149"/>
    </row>
    <row r="29" spans="1:13" x14ac:dyDescent="0.45">
      <c r="A29" s="229">
        <f>A10</f>
        <v>0</v>
      </c>
      <c r="B29" s="230">
        <f t="shared" ref="A29:B37" si="2">(B10)</f>
        <v>0</v>
      </c>
      <c r="C29" s="231">
        <f t="shared" ref="C29:C37" si="3">F10</f>
        <v>0</v>
      </c>
      <c r="D29" s="139"/>
      <c r="E29" s="102"/>
      <c r="F29" s="232">
        <f t="shared" ref="F29:F37" si="4">IF(D29&gt;0%,(C29*D29),E29)</f>
        <v>0</v>
      </c>
      <c r="G29" s="174"/>
    </row>
    <row r="30" spans="1:13" x14ac:dyDescent="0.45">
      <c r="A30" s="229">
        <f t="shared" si="2"/>
        <v>0</v>
      </c>
      <c r="B30" s="230">
        <f t="shared" si="2"/>
        <v>0</v>
      </c>
      <c r="C30" s="231">
        <f t="shared" si="3"/>
        <v>0</v>
      </c>
      <c r="D30" s="139"/>
      <c r="E30" s="102"/>
      <c r="F30" s="232">
        <f t="shared" si="4"/>
        <v>0</v>
      </c>
      <c r="G30" s="175"/>
    </row>
    <row r="31" spans="1:13" x14ac:dyDescent="0.45">
      <c r="A31" s="229">
        <f t="shared" si="2"/>
        <v>0</v>
      </c>
      <c r="B31" s="230">
        <f t="shared" si="2"/>
        <v>0</v>
      </c>
      <c r="C31" s="231">
        <f t="shared" si="3"/>
        <v>0</v>
      </c>
      <c r="D31" s="139"/>
      <c r="E31" s="102"/>
      <c r="F31" s="232">
        <f t="shared" si="4"/>
        <v>0</v>
      </c>
      <c r="G31" s="175"/>
    </row>
    <row r="32" spans="1:13" x14ac:dyDescent="0.45">
      <c r="A32" s="229">
        <f t="shared" si="2"/>
        <v>0</v>
      </c>
      <c r="B32" s="230">
        <f t="shared" si="2"/>
        <v>0</v>
      </c>
      <c r="C32" s="231">
        <f t="shared" si="3"/>
        <v>0</v>
      </c>
      <c r="D32" s="139"/>
      <c r="E32" s="102"/>
      <c r="F32" s="232">
        <f t="shared" si="4"/>
        <v>0</v>
      </c>
      <c r="G32" s="175"/>
    </row>
    <row r="33" spans="1:7" x14ac:dyDescent="0.45">
      <c r="A33" s="229">
        <f t="shared" si="2"/>
        <v>0</v>
      </c>
      <c r="B33" s="230">
        <f t="shared" si="2"/>
        <v>0</v>
      </c>
      <c r="C33" s="231">
        <f t="shared" si="3"/>
        <v>0</v>
      </c>
      <c r="D33" s="139"/>
      <c r="E33" s="102"/>
      <c r="F33" s="232">
        <f t="shared" si="4"/>
        <v>0</v>
      </c>
      <c r="G33" s="175"/>
    </row>
    <row r="34" spans="1:7" x14ac:dyDescent="0.45">
      <c r="A34" s="229">
        <f t="shared" si="2"/>
        <v>0</v>
      </c>
      <c r="B34" s="230">
        <f t="shared" si="2"/>
        <v>0</v>
      </c>
      <c r="C34" s="231">
        <f t="shared" si="3"/>
        <v>0</v>
      </c>
      <c r="D34" s="139"/>
      <c r="E34" s="102"/>
      <c r="F34" s="232">
        <f t="shared" si="4"/>
        <v>0</v>
      </c>
      <c r="G34" s="175"/>
    </row>
    <row r="35" spans="1:7" x14ac:dyDescent="0.45">
      <c r="A35" s="229">
        <f t="shared" si="2"/>
        <v>0</v>
      </c>
      <c r="B35" s="230">
        <f t="shared" si="2"/>
        <v>0</v>
      </c>
      <c r="C35" s="231">
        <f t="shared" si="3"/>
        <v>0</v>
      </c>
      <c r="D35" s="139"/>
      <c r="E35" s="102"/>
      <c r="F35" s="232">
        <f t="shared" si="4"/>
        <v>0</v>
      </c>
      <c r="G35" s="175"/>
    </row>
    <row r="36" spans="1:7" x14ac:dyDescent="0.45">
      <c r="A36" s="229">
        <f t="shared" si="2"/>
        <v>0</v>
      </c>
      <c r="B36" s="230">
        <f t="shared" si="2"/>
        <v>0</v>
      </c>
      <c r="C36" s="231">
        <f t="shared" si="3"/>
        <v>0</v>
      </c>
      <c r="D36" s="139"/>
      <c r="E36" s="121"/>
      <c r="F36" s="232">
        <f t="shared" si="4"/>
        <v>0</v>
      </c>
      <c r="G36" s="176"/>
    </row>
    <row r="37" spans="1:7" ht="14.65" thickBot="1" x14ac:dyDescent="0.5">
      <c r="A37" s="229">
        <f t="shared" si="2"/>
        <v>0</v>
      </c>
      <c r="B37" s="230">
        <f t="shared" si="2"/>
        <v>0</v>
      </c>
      <c r="C37" s="231">
        <f t="shared" si="3"/>
        <v>0</v>
      </c>
      <c r="D37" s="139"/>
      <c r="E37" s="159"/>
      <c r="F37" s="232">
        <f t="shared" si="4"/>
        <v>0</v>
      </c>
      <c r="G37" s="174"/>
    </row>
    <row r="38" spans="1:7" ht="14.65" hidden="1" thickBot="1" x14ac:dyDescent="0.5">
      <c r="A38" s="50"/>
      <c r="B38" s="45"/>
      <c r="C38" s="167"/>
      <c r="D38" s="168"/>
      <c r="E38" s="177"/>
      <c r="F38" s="45"/>
      <c r="G38" s="46"/>
    </row>
    <row r="39" spans="1:7" ht="14.65" thickBot="1" x14ac:dyDescent="0.5">
      <c r="A39" s="410" t="s">
        <v>228</v>
      </c>
      <c r="B39" s="411"/>
      <c r="C39" s="411"/>
      <c r="D39" s="412"/>
      <c r="E39" s="52" t="s">
        <v>75</v>
      </c>
      <c r="F39" s="90">
        <f>SUM(F28:F38)+'Budget and Justification (2)'!F39</f>
        <v>0</v>
      </c>
      <c r="G39" s="179">
        <f>SUM(G28:G38)</f>
        <v>0</v>
      </c>
    </row>
    <row r="40" spans="1:7" ht="14.65" thickBot="1" x14ac:dyDescent="0.5">
      <c r="A40" s="42"/>
      <c r="B40" s="43"/>
      <c r="C40" s="43"/>
      <c r="D40" s="43"/>
      <c r="E40" s="178"/>
      <c r="G40" s="22"/>
    </row>
    <row r="41" spans="1:7" ht="30" customHeight="1" thickBot="1" x14ac:dyDescent="0.5">
      <c r="A41" s="413" t="s">
        <v>98</v>
      </c>
      <c r="B41" s="414"/>
      <c r="C41" s="180"/>
      <c r="D41" s="24"/>
      <c r="E41" s="24"/>
      <c r="F41" s="24"/>
      <c r="G41" s="24"/>
    </row>
    <row r="42" spans="1:7" ht="14.65" thickBot="1" x14ac:dyDescent="0.5">
      <c r="A42" s="212" t="s">
        <v>99</v>
      </c>
      <c r="B42" s="182" t="s">
        <v>112</v>
      </c>
      <c r="C42" s="149"/>
    </row>
    <row r="43" spans="1:7" ht="14.65" thickBot="1" x14ac:dyDescent="0.5">
      <c r="A43" s="181" t="s">
        <v>85</v>
      </c>
      <c r="B43" s="183"/>
    </row>
    <row r="44" spans="1:7" ht="14.65" thickBot="1" x14ac:dyDescent="0.5">
      <c r="A44" s="181" t="s">
        <v>85</v>
      </c>
      <c r="B44" s="117"/>
    </row>
    <row r="45" spans="1:7" x14ac:dyDescent="0.45">
      <c r="A45" s="181" t="s">
        <v>85</v>
      </c>
      <c r="B45" s="117"/>
    </row>
    <row r="46" spans="1:7" x14ac:dyDescent="0.45">
      <c r="A46" s="116" t="s">
        <v>85</v>
      </c>
      <c r="B46" s="117"/>
    </row>
    <row r="47" spans="1:7" x14ac:dyDescent="0.45">
      <c r="A47" s="116" t="s">
        <v>85</v>
      </c>
      <c r="B47" s="117"/>
    </row>
    <row r="48" spans="1:7" x14ac:dyDescent="0.45">
      <c r="A48" s="116" t="s">
        <v>85</v>
      </c>
      <c r="B48" s="117"/>
    </row>
    <row r="49" spans="1:10" x14ac:dyDescent="0.45">
      <c r="A49" s="116" t="s">
        <v>85</v>
      </c>
      <c r="B49" s="117"/>
    </row>
    <row r="50" spans="1:10" x14ac:dyDescent="0.45">
      <c r="A50" s="116" t="s">
        <v>85</v>
      </c>
      <c r="B50" s="117"/>
    </row>
    <row r="51" spans="1:10" x14ac:dyDescent="0.45">
      <c r="A51" s="116" t="s">
        <v>85</v>
      </c>
      <c r="B51" s="117"/>
    </row>
    <row r="52" spans="1:10" x14ac:dyDescent="0.45">
      <c r="A52" s="116" t="s">
        <v>85</v>
      </c>
      <c r="B52" s="117"/>
    </row>
    <row r="53" spans="1:10" ht="14.65" thickBot="1" x14ac:dyDescent="0.5">
      <c r="A53" s="116" t="s">
        <v>227</v>
      </c>
      <c r="B53" s="189"/>
    </row>
    <row r="54" spans="1:10" ht="18" hidden="1" x14ac:dyDescent="0.45">
      <c r="A54" s="184"/>
      <c r="B54" s="188"/>
      <c r="C54" s="55"/>
    </row>
    <row r="55" spans="1:10" ht="14.65" thickBot="1" x14ac:dyDescent="0.5">
      <c r="A55" s="185" t="s">
        <v>113</v>
      </c>
      <c r="B55" s="187">
        <f>SUM(B43:B54)</f>
        <v>0</v>
      </c>
      <c r="C55" s="149"/>
    </row>
    <row r="56" spans="1:10" ht="14.65" thickBot="1" x14ac:dyDescent="0.5">
      <c r="A56" s="190"/>
      <c r="B56" s="186"/>
    </row>
    <row r="57" spans="1:10" ht="14.25" customHeight="1" thickBot="1" x14ac:dyDescent="0.5">
      <c r="A57" s="326" t="s">
        <v>68</v>
      </c>
      <c r="B57" s="327"/>
      <c r="C57" s="327"/>
      <c r="D57" s="327"/>
      <c r="E57" s="327"/>
      <c r="F57" s="327"/>
      <c r="G57" s="327"/>
      <c r="H57" s="327"/>
      <c r="I57" s="149"/>
    </row>
    <row r="58" spans="1:10" ht="409.5" customHeight="1" x14ac:dyDescent="0.45">
      <c r="A58" s="323"/>
      <c r="B58" s="324"/>
      <c r="C58" s="324"/>
      <c r="D58" s="324"/>
      <c r="E58" s="324"/>
      <c r="F58" s="324"/>
      <c r="G58" s="324"/>
      <c r="H58" s="325"/>
    </row>
    <row r="59" spans="1:10" ht="37.5" customHeight="1" x14ac:dyDescent="0.45">
      <c r="A59" s="40"/>
      <c r="B59" s="40"/>
      <c r="C59" s="40"/>
      <c r="D59" s="40"/>
      <c r="E59" s="40"/>
      <c r="F59" s="40"/>
      <c r="G59" s="40"/>
    </row>
    <row r="60" spans="1:10" ht="29" customHeight="1" thickBot="1" x14ac:dyDescent="0.5">
      <c r="A60" s="333" t="s">
        <v>182</v>
      </c>
      <c r="B60" s="474"/>
      <c r="C60" s="321" t="s">
        <v>185</v>
      </c>
      <c r="D60" s="322"/>
      <c r="E60" s="322"/>
      <c r="F60" s="322"/>
      <c r="G60" s="322"/>
      <c r="H60" s="222"/>
      <c r="I60" s="213"/>
      <c r="J60" s="57"/>
    </row>
    <row r="61" spans="1:10" ht="14.25" customHeight="1" thickBot="1" x14ac:dyDescent="0.5">
      <c r="A61" s="397" t="s">
        <v>69</v>
      </c>
      <c r="B61" s="398"/>
      <c r="C61" s="413" t="s">
        <v>108</v>
      </c>
      <c r="D61" s="473"/>
      <c r="E61" s="473"/>
      <c r="F61" s="473"/>
      <c r="G61" s="473"/>
      <c r="H61" s="191"/>
      <c r="I61" s="192"/>
      <c r="J61" s="57"/>
    </row>
    <row r="62" spans="1:10" ht="26.25" x14ac:dyDescent="0.45">
      <c r="A62" s="32" t="s">
        <v>114</v>
      </c>
      <c r="B62" s="138" t="s">
        <v>44</v>
      </c>
      <c r="C62" s="207" t="s">
        <v>45</v>
      </c>
      <c r="D62" s="32" t="s">
        <v>116</v>
      </c>
      <c r="E62" s="32" t="s">
        <v>115</v>
      </c>
      <c r="F62" s="32" t="s">
        <v>118</v>
      </c>
      <c r="G62" s="32" t="s">
        <v>117</v>
      </c>
      <c r="H62" s="164" t="s">
        <v>162</v>
      </c>
      <c r="I62" s="193" t="s">
        <v>40</v>
      </c>
    </row>
    <row r="63" spans="1:10" x14ac:dyDescent="0.45">
      <c r="A63" s="95"/>
      <c r="B63" s="105"/>
      <c r="C63" s="113" t="s">
        <v>86</v>
      </c>
      <c r="D63" s="105" t="s">
        <v>85</v>
      </c>
      <c r="E63" s="96"/>
      <c r="F63" s="114"/>
      <c r="G63" s="114"/>
      <c r="H63" s="227">
        <f>E63*F63*G63</f>
        <v>0</v>
      </c>
      <c r="I63" s="101"/>
    </row>
    <row r="64" spans="1:10" x14ac:dyDescent="0.45">
      <c r="A64" s="95"/>
      <c r="B64" s="105"/>
      <c r="C64" s="113" t="s">
        <v>86</v>
      </c>
      <c r="D64" s="105" t="s">
        <v>85</v>
      </c>
      <c r="E64" s="96"/>
      <c r="F64" s="114"/>
      <c r="G64" s="114"/>
      <c r="H64" s="227">
        <f t="shared" ref="H64:H72" si="5">E64*F64*G64</f>
        <v>0</v>
      </c>
      <c r="I64" s="101"/>
    </row>
    <row r="65" spans="1:9" x14ac:dyDescent="0.45">
      <c r="A65" s="95"/>
      <c r="B65" s="105"/>
      <c r="C65" s="113" t="s">
        <v>86</v>
      </c>
      <c r="D65" s="105" t="s">
        <v>85</v>
      </c>
      <c r="E65" s="96"/>
      <c r="F65" s="114"/>
      <c r="G65" s="114"/>
      <c r="H65" s="227">
        <f t="shared" si="5"/>
        <v>0</v>
      </c>
      <c r="I65" s="101"/>
    </row>
    <row r="66" spans="1:9" x14ac:dyDescent="0.45">
      <c r="A66" s="95"/>
      <c r="B66" s="105"/>
      <c r="C66" s="113" t="s">
        <v>86</v>
      </c>
      <c r="D66" s="105" t="s">
        <v>85</v>
      </c>
      <c r="E66" s="96"/>
      <c r="F66" s="114"/>
      <c r="G66" s="114"/>
      <c r="H66" s="227">
        <f t="shared" si="5"/>
        <v>0</v>
      </c>
      <c r="I66" s="101"/>
    </row>
    <row r="67" spans="1:9" x14ac:dyDescent="0.45">
      <c r="A67" s="95"/>
      <c r="B67" s="105"/>
      <c r="C67" s="113" t="s">
        <v>86</v>
      </c>
      <c r="D67" s="105" t="s">
        <v>85</v>
      </c>
      <c r="E67" s="96"/>
      <c r="F67" s="114"/>
      <c r="G67" s="114"/>
      <c r="H67" s="227">
        <f t="shared" si="5"/>
        <v>0</v>
      </c>
      <c r="I67" s="101"/>
    </row>
    <row r="68" spans="1:9" x14ac:dyDescent="0.45">
      <c r="A68" s="95"/>
      <c r="B68" s="105"/>
      <c r="C68" s="113" t="s">
        <v>86</v>
      </c>
      <c r="D68" s="105" t="s">
        <v>85</v>
      </c>
      <c r="E68" s="96"/>
      <c r="F68" s="114"/>
      <c r="G68" s="114"/>
      <c r="H68" s="227">
        <f t="shared" si="5"/>
        <v>0</v>
      </c>
      <c r="I68" s="101"/>
    </row>
    <row r="69" spans="1:9" x14ac:dyDescent="0.45">
      <c r="A69" s="95"/>
      <c r="B69" s="105"/>
      <c r="C69" s="113" t="s">
        <v>86</v>
      </c>
      <c r="D69" s="105" t="s">
        <v>85</v>
      </c>
      <c r="E69" s="96"/>
      <c r="F69" s="114"/>
      <c r="G69" s="114"/>
      <c r="H69" s="227">
        <f t="shared" si="5"/>
        <v>0</v>
      </c>
      <c r="I69" s="101"/>
    </row>
    <row r="70" spans="1:9" x14ac:dyDescent="0.45">
      <c r="A70" s="95"/>
      <c r="B70" s="105"/>
      <c r="C70" s="113" t="s">
        <v>86</v>
      </c>
      <c r="D70" s="105" t="s">
        <v>85</v>
      </c>
      <c r="E70" s="96"/>
      <c r="F70" s="114"/>
      <c r="G70" s="114"/>
      <c r="H70" s="227">
        <f t="shared" si="5"/>
        <v>0</v>
      </c>
      <c r="I70" s="101"/>
    </row>
    <row r="71" spans="1:9" x14ac:dyDescent="0.45">
      <c r="A71" s="95"/>
      <c r="B71" s="105"/>
      <c r="C71" s="113" t="s">
        <v>86</v>
      </c>
      <c r="D71" s="105" t="s">
        <v>85</v>
      </c>
      <c r="E71" s="96"/>
      <c r="F71" s="114"/>
      <c r="G71" s="115"/>
      <c r="H71" s="227">
        <f t="shared" si="5"/>
        <v>0</v>
      </c>
      <c r="I71" s="101"/>
    </row>
    <row r="72" spans="1:9" ht="14.65" thickBot="1" x14ac:dyDescent="0.5">
      <c r="A72" s="95"/>
      <c r="B72" s="105"/>
      <c r="C72" s="113" t="s">
        <v>86</v>
      </c>
      <c r="D72" s="105" t="s">
        <v>85</v>
      </c>
      <c r="E72" s="96"/>
      <c r="F72" s="114"/>
      <c r="G72" s="135"/>
      <c r="H72" s="227">
        <f t="shared" si="5"/>
        <v>0</v>
      </c>
      <c r="I72" s="103"/>
    </row>
    <row r="73" spans="1:9" hidden="1" x14ac:dyDescent="0.45">
      <c r="A73" s="35"/>
      <c r="B73" s="34"/>
      <c r="C73" s="36"/>
      <c r="D73" s="35"/>
      <c r="E73" s="35"/>
      <c r="F73" s="134"/>
      <c r="G73" s="137"/>
      <c r="H73" s="83"/>
      <c r="I73" s="83"/>
    </row>
    <row r="74" spans="1:9" ht="14.65" thickBot="1" x14ac:dyDescent="0.5">
      <c r="A74" s="433" t="s">
        <v>228</v>
      </c>
      <c r="B74" s="433"/>
      <c r="C74" s="433"/>
      <c r="D74" s="80"/>
      <c r="E74" s="132"/>
      <c r="F74" s="133"/>
      <c r="G74" s="52" t="s">
        <v>75</v>
      </c>
      <c r="H74" s="194">
        <f>SUM(H63:H72)+'Budget and Justification (2)'!F74</f>
        <v>0</v>
      </c>
      <c r="I74" s="195">
        <f>SUM(I63:I72)</f>
        <v>0</v>
      </c>
    </row>
    <row r="75" spans="1:9" x14ac:dyDescent="0.45">
      <c r="A75" s="25"/>
      <c r="B75" s="153"/>
      <c r="C75" s="25"/>
      <c r="D75" s="154"/>
      <c r="E75" s="153"/>
      <c r="F75" s="150"/>
    </row>
    <row r="76" spans="1:9" x14ac:dyDescent="0.45">
      <c r="A76" s="60"/>
      <c r="B76" s="24"/>
      <c r="C76" s="24"/>
      <c r="D76" s="24"/>
    </row>
    <row r="77" spans="1:9" ht="14.65" thickBot="1" x14ac:dyDescent="0.5">
      <c r="A77" s="60"/>
      <c r="B77" s="24"/>
      <c r="C77" s="24"/>
      <c r="D77" s="24"/>
      <c r="E77" s="42"/>
      <c r="F77" s="62"/>
      <c r="G77" s="62"/>
    </row>
    <row r="78" spans="1:9" ht="14.65" thickBot="1" x14ac:dyDescent="0.5">
      <c r="A78" s="326" t="s">
        <v>70</v>
      </c>
      <c r="B78" s="327"/>
      <c r="C78" s="327"/>
      <c r="D78" s="327"/>
      <c r="E78" s="327"/>
      <c r="F78" s="327"/>
      <c r="G78" s="327"/>
      <c r="H78" s="328"/>
      <c r="I78" s="149"/>
    </row>
    <row r="79" spans="1:9" ht="409.25" customHeight="1" x14ac:dyDescent="0.45">
      <c r="A79" s="323"/>
      <c r="B79" s="324"/>
      <c r="C79" s="324"/>
      <c r="D79" s="324"/>
      <c r="E79" s="324"/>
      <c r="F79" s="324"/>
      <c r="G79" s="324"/>
      <c r="H79" s="325"/>
    </row>
    <row r="80" spans="1:9" ht="14.65" thickBot="1" x14ac:dyDescent="0.5">
      <c r="F80" s="47"/>
      <c r="G80" s="48"/>
    </row>
    <row r="81" spans="1:8" ht="27.5" customHeight="1" thickBot="1" x14ac:dyDescent="0.5">
      <c r="A81" s="333" t="s">
        <v>183</v>
      </c>
      <c r="B81" s="334"/>
      <c r="C81" s="318" t="s">
        <v>186</v>
      </c>
      <c r="D81" s="320"/>
      <c r="E81" s="225"/>
      <c r="F81" s="224"/>
      <c r="G81" s="224"/>
      <c r="H81" s="57"/>
    </row>
    <row r="82" spans="1:8" ht="14.25" customHeight="1" thickBot="1" x14ac:dyDescent="0.5">
      <c r="A82" s="397" t="s">
        <v>71</v>
      </c>
      <c r="B82" s="327"/>
      <c r="C82" s="327"/>
      <c r="D82" s="327"/>
      <c r="E82" s="327"/>
      <c r="F82" s="327"/>
      <c r="G82" s="398"/>
    </row>
    <row r="83" spans="1:8" ht="39.4" x14ac:dyDescent="0.45">
      <c r="A83" s="450" t="s">
        <v>45</v>
      </c>
      <c r="B83" s="451"/>
      <c r="C83" s="32" t="s">
        <v>46</v>
      </c>
      <c r="D83" s="32" t="s">
        <v>123</v>
      </c>
      <c r="E83" s="32" t="s">
        <v>124</v>
      </c>
      <c r="F83" s="32" t="s">
        <v>163</v>
      </c>
      <c r="G83" s="196" t="s">
        <v>40</v>
      </c>
      <c r="H83" s="149"/>
    </row>
    <row r="84" spans="1:8" x14ac:dyDescent="0.45">
      <c r="A84" s="338"/>
      <c r="B84" s="339"/>
      <c r="C84" s="109"/>
      <c r="D84" s="97"/>
      <c r="E84" s="110"/>
      <c r="F84" s="233">
        <f>C84*D84*E84</f>
        <v>0</v>
      </c>
      <c r="G84" s="197"/>
    </row>
    <row r="85" spans="1:8" x14ac:dyDescent="0.45">
      <c r="A85" s="338"/>
      <c r="B85" s="339"/>
      <c r="C85" s="111"/>
      <c r="D85" s="99"/>
      <c r="E85" s="112"/>
      <c r="F85" s="233">
        <f t="shared" ref="F85:F93" si="6">C85*D85*E85</f>
        <v>0</v>
      </c>
      <c r="G85" s="198">
        <v>0</v>
      </c>
    </row>
    <row r="86" spans="1:8" x14ac:dyDescent="0.45">
      <c r="A86" s="338"/>
      <c r="B86" s="339"/>
      <c r="C86" s="111"/>
      <c r="D86" s="99"/>
      <c r="E86" s="112"/>
      <c r="F86" s="233">
        <f t="shared" si="6"/>
        <v>0</v>
      </c>
      <c r="G86" s="198">
        <v>0</v>
      </c>
    </row>
    <row r="87" spans="1:8" x14ac:dyDescent="0.45">
      <c r="A87" s="338"/>
      <c r="B87" s="339"/>
      <c r="C87" s="111"/>
      <c r="D87" s="99"/>
      <c r="E87" s="112"/>
      <c r="F87" s="233">
        <f t="shared" si="6"/>
        <v>0</v>
      </c>
      <c r="G87" s="198">
        <v>0</v>
      </c>
    </row>
    <row r="88" spans="1:8" x14ac:dyDescent="0.45">
      <c r="A88" s="338"/>
      <c r="B88" s="339"/>
      <c r="C88" s="111"/>
      <c r="D88" s="99"/>
      <c r="E88" s="112"/>
      <c r="F88" s="233">
        <f t="shared" si="6"/>
        <v>0</v>
      </c>
      <c r="G88" s="198">
        <v>0</v>
      </c>
    </row>
    <row r="89" spans="1:8" x14ac:dyDescent="0.45">
      <c r="A89" s="338"/>
      <c r="B89" s="339"/>
      <c r="C89" s="111"/>
      <c r="D89" s="99"/>
      <c r="E89" s="112"/>
      <c r="F89" s="233">
        <f t="shared" si="6"/>
        <v>0</v>
      </c>
      <c r="G89" s="198">
        <v>0</v>
      </c>
    </row>
    <row r="90" spans="1:8" x14ac:dyDescent="0.45">
      <c r="A90" s="338"/>
      <c r="B90" s="339"/>
      <c r="C90" s="111"/>
      <c r="D90" s="99"/>
      <c r="E90" s="112"/>
      <c r="F90" s="233">
        <f t="shared" si="6"/>
        <v>0</v>
      </c>
      <c r="G90" s="198">
        <v>0</v>
      </c>
    </row>
    <row r="91" spans="1:8" ht="13.5" customHeight="1" x14ac:dyDescent="0.45">
      <c r="A91" s="338"/>
      <c r="B91" s="339" t="s">
        <v>85</v>
      </c>
      <c r="C91" s="111"/>
      <c r="D91" s="99"/>
      <c r="E91" s="112"/>
      <c r="F91" s="233">
        <f t="shared" si="6"/>
        <v>0</v>
      </c>
      <c r="G91" s="197">
        <v>0</v>
      </c>
    </row>
    <row r="92" spans="1:8" x14ac:dyDescent="0.45">
      <c r="A92" s="338"/>
      <c r="B92" s="339" t="s">
        <v>85</v>
      </c>
      <c r="C92" s="111"/>
      <c r="D92" s="99"/>
      <c r="E92" s="112"/>
      <c r="F92" s="233">
        <f t="shared" si="6"/>
        <v>0</v>
      </c>
      <c r="G92" s="197">
        <v>0</v>
      </c>
    </row>
    <row r="93" spans="1:8" ht="14.65" thickBot="1" x14ac:dyDescent="0.5">
      <c r="A93" s="338"/>
      <c r="B93" s="339" t="s">
        <v>85</v>
      </c>
      <c r="C93" s="205"/>
      <c r="D93" s="152"/>
      <c r="E93" s="112"/>
      <c r="F93" s="233">
        <f t="shared" si="6"/>
        <v>0</v>
      </c>
      <c r="G93" s="199">
        <v>0</v>
      </c>
    </row>
    <row r="94" spans="1:8" ht="14.65" hidden="1" thickBot="1" x14ac:dyDescent="0.5">
      <c r="A94" s="340"/>
      <c r="B94" s="341" t="s">
        <v>85</v>
      </c>
      <c r="C94" s="204"/>
      <c r="D94" s="203"/>
      <c r="E94" s="37"/>
      <c r="F94" s="234"/>
      <c r="G94" s="200">
        <v>0</v>
      </c>
    </row>
    <row r="95" spans="1:8" ht="14.65" thickBot="1" x14ac:dyDescent="0.5">
      <c r="A95" s="397" t="s">
        <v>228</v>
      </c>
      <c r="B95" s="327"/>
      <c r="C95" s="327"/>
      <c r="D95" s="201"/>
      <c r="E95" s="49" t="s">
        <v>75</v>
      </c>
      <c r="F95" s="88">
        <f>SUM(F84:F94)+'Budget and Justification (2)'!F95</f>
        <v>0</v>
      </c>
      <c r="G95" s="87">
        <f>SUM(G84:G94)</f>
        <v>0</v>
      </c>
    </row>
    <row r="96" spans="1:8" ht="35.75" customHeight="1" x14ac:dyDescent="0.45">
      <c r="A96" s="206"/>
      <c r="B96" s="202"/>
      <c r="C96" s="40"/>
      <c r="D96" s="202"/>
      <c r="E96" s="53"/>
      <c r="F96" s="22"/>
    </row>
    <row r="97" spans="1:8" ht="14.25" customHeight="1" x14ac:dyDescent="0.45">
      <c r="A97" s="335" t="s">
        <v>72</v>
      </c>
      <c r="B97" s="336"/>
      <c r="C97" s="336"/>
      <c r="D97" s="336"/>
      <c r="E97" s="336"/>
      <c r="F97" s="336"/>
      <c r="G97" s="336"/>
      <c r="H97" s="337"/>
    </row>
    <row r="98" spans="1:8" ht="409.25" customHeight="1" x14ac:dyDescent="0.45">
      <c r="A98" s="373"/>
      <c r="B98" s="374"/>
      <c r="C98" s="374"/>
      <c r="D98" s="374"/>
      <c r="E98" s="374"/>
      <c r="F98" s="374"/>
      <c r="G98" s="374"/>
      <c r="H98" s="375"/>
    </row>
    <row r="99" spans="1:8" ht="14.65" thickBot="1" x14ac:dyDescent="0.5"/>
    <row r="100" spans="1:8" ht="43.5" customHeight="1" thickBot="1" x14ac:dyDescent="0.5">
      <c r="A100" s="330" t="s">
        <v>244</v>
      </c>
      <c r="B100" s="331"/>
      <c r="C100" s="332"/>
      <c r="D100" s="376" t="s">
        <v>187</v>
      </c>
      <c r="E100" s="377"/>
      <c r="F100" s="39"/>
      <c r="G100" s="39"/>
      <c r="H100" s="57"/>
    </row>
    <row r="101" spans="1:8" ht="14.25" customHeight="1" x14ac:dyDescent="0.45">
      <c r="A101" s="358" t="s">
        <v>73</v>
      </c>
      <c r="B101" s="358"/>
      <c r="C101" s="358"/>
      <c r="D101" s="434"/>
      <c r="E101" s="434"/>
      <c r="F101" s="435"/>
      <c r="G101" s="211"/>
    </row>
    <row r="102" spans="1:8" ht="45" customHeight="1" x14ac:dyDescent="0.45">
      <c r="A102" s="427" t="s">
        <v>0</v>
      </c>
      <c r="B102" s="427"/>
      <c r="C102" s="33" t="s">
        <v>130</v>
      </c>
      <c r="D102" s="21" t="s">
        <v>129</v>
      </c>
      <c r="E102" s="21" t="s">
        <v>46</v>
      </c>
      <c r="F102" s="21" t="s">
        <v>164</v>
      </c>
      <c r="G102" s="56" t="s">
        <v>40</v>
      </c>
    </row>
    <row r="103" spans="1:8" x14ac:dyDescent="0.45">
      <c r="A103" s="329"/>
      <c r="B103" s="329"/>
      <c r="C103" s="105" t="s">
        <v>85</v>
      </c>
      <c r="D103" s="98"/>
      <c r="E103" s="105"/>
      <c r="F103" s="235">
        <f>D103*E103</f>
        <v>0</v>
      </c>
      <c r="G103" s="98"/>
    </row>
    <row r="104" spans="1:8" x14ac:dyDescent="0.45">
      <c r="A104" s="329"/>
      <c r="B104" s="329"/>
      <c r="C104" s="105" t="s">
        <v>85</v>
      </c>
      <c r="D104" s="98"/>
      <c r="E104" s="105"/>
      <c r="F104" s="235">
        <f t="shared" ref="F104:F112" si="7">D104*E104</f>
        <v>0</v>
      </c>
      <c r="G104" s="98"/>
    </row>
    <row r="105" spans="1:8" x14ac:dyDescent="0.45">
      <c r="A105" s="329"/>
      <c r="B105" s="329"/>
      <c r="C105" s="105" t="s">
        <v>85</v>
      </c>
      <c r="D105" s="98"/>
      <c r="E105" s="105"/>
      <c r="F105" s="235">
        <f t="shared" si="7"/>
        <v>0</v>
      </c>
      <c r="G105" s="98"/>
    </row>
    <row r="106" spans="1:8" x14ac:dyDescent="0.45">
      <c r="A106" s="329"/>
      <c r="B106" s="329"/>
      <c r="C106" s="105" t="s">
        <v>85</v>
      </c>
      <c r="D106" s="98"/>
      <c r="E106" s="105"/>
      <c r="F106" s="235">
        <f t="shared" si="7"/>
        <v>0</v>
      </c>
      <c r="G106" s="98"/>
    </row>
    <row r="107" spans="1:8" x14ac:dyDescent="0.45">
      <c r="A107" s="329"/>
      <c r="B107" s="329"/>
      <c r="C107" s="105" t="s">
        <v>85</v>
      </c>
      <c r="D107" s="98"/>
      <c r="E107" s="105"/>
      <c r="F107" s="235">
        <f t="shared" si="7"/>
        <v>0</v>
      </c>
      <c r="G107" s="98"/>
    </row>
    <row r="108" spans="1:8" x14ac:dyDescent="0.45">
      <c r="A108" s="329"/>
      <c r="B108" s="329"/>
      <c r="C108" s="105" t="s">
        <v>85</v>
      </c>
      <c r="D108" s="98"/>
      <c r="E108" s="105"/>
      <c r="F108" s="235">
        <f t="shared" si="7"/>
        <v>0</v>
      </c>
      <c r="G108" s="98"/>
    </row>
    <row r="109" spans="1:8" x14ac:dyDescent="0.45">
      <c r="A109" s="329"/>
      <c r="B109" s="329"/>
      <c r="C109" s="105" t="s">
        <v>85</v>
      </c>
      <c r="D109" s="98"/>
      <c r="E109" s="105"/>
      <c r="F109" s="235">
        <f t="shared" si="7"/>
        <v>0</v>
      </c>
      <c r="G109" s="98"/>
    </row>
    <row r="110" spans="1:8" x14ac:dyDescent="0.45">
      <c r="A110" s="329"/>
      <c r="B110" s="329"/>
      <c r="C110" s="105" t="s">
        <v>85</v>
      </c>
      <c r="D110" s="98"/>
      <c r="E110" s="105"/>
      <c r="F110" s="235">
        <f t="shared" si="7"/>
        <v>0</v>
      </c>
      <c r="G110" s="98"/>
    </row>
    <row r="111" spans="1:8" x14ac:dyDescent="0.45">
      <c r="A111" s="329"/>
      <c r="B111" s="329"/>
      <c r="C111" s="105" t="s">
        <v>85</v>
      </c>
      <c r="D111" s="98"/>
      <c r="E111" s="105"/>
      <c r="F111" s="235">
        <f t="shared" si="7"/>
        <v>0</v>
      </c>
      <c r="G111" s="98"/>
    </row>
    <row r="112" spans="1:8" ht="12.5" customHeight="1" thickBot="1" x14ac:dyDescent="0.5">
      <c r="A112" s="329"/>
      <c r="B112" s="329"/>
      <c r="C112" s="105" t="s">
        <v>85</v>
      </c>
      <c r="D112" s="98"/>
      <c r="E112" s="105"/>
      <c r="F112" s="236">
        <f t="shared" si="7"/>
        <v>0</v>
      </c>
      <c r="G112" s="98"/>
    </row>
    <row r="113" spans="1:16" ht="12.5" hidden="1" customHeight="1" x14ac:dyDescent="0.45">
      <c r="A113" s="438"/>
      <c r="B113" s="439"/>
      <c r="C113" s="35"/>
      <c r="D113" s="81"/>
      <c r="E113" s="37"/>
      <c r="F113" s="237"/>
      <c r="G113" s="146"/>
    </row>
    <row r="114" spans="1:16" ht="14.65" thickBot="1" x14ac:dyDescent="0.5">
      <c r="A114" s="335" t="s">
        <v>228</v>
      </c>
      <c r="B114" s="336"/>
      <c r="C114" s="336"/>
      <c r="D114" s="82"/>
      <c r="E114" s="49" t="s">
        <v>75</v>
      </c>
      <c r="F114" s="89">
        <f>SUM(F103:F113)+'Budget and Justification (2)'!F114</f>
        <v>0</v>
      </c>
      <c r="G114" s="151">
        <f>SUM(G103:G113)</f>
        <v>0</v>
      </c>
      <c r="H114" s="149"/>
    </row>
    <row r="115" spans="1:16" ht="34.25" customHeight="1" x14ac:dyDescent="0.45">
      <c r="A115" s="67"/>
      <c r="C115" s="67"/>
    </row>
    <row r="116" spans="1:16" ht="14.25" customHeight="1" x14ac:dyDescent="0.45">
      <c r="A116" s="335" t="s">
        <v>74</v>
      </c>
      <c r="B116" s="336"/>
      <c r="C116" s="336"/>
      <c r="D116" s="336"/>
      <c r="E116" s="336"/>
      <c r="F116" s="336"/>
      <c r="G116" s="336"/>
      <c r="H116" s="337"/>
    </row>
    <row r="117" spans="1:16" ht="409.25" customHeight="1" x14ac:dyDescent="0.45">
      <c r="A117" s="373"/>
      <c r="B117" s="374"/>
      <c r="C117" s="374"/>
      <c r="D117" s="374"/>
      <c r="E117" s="374"/>
      <c r="F117" s="374"/>
      <c r="G117" s="374"/>
      <c r="H117" s="375"/>
    </row>
    <row r="118" spans="1:16" ht="14.65" thickBot="1" x14ac:dyDescent="0.5"/>
    <row r="119" spans="1:16" ht="25.5" customHeight="1" x14ac:dyDescent="0.45">
      <c r="A119" s="330" t="s">
        <v>215</v>
      </c>
      <c r="B119" s="357"/>
      <c r="C119" s="469"/>
      <c r="D119" s="436" t="s">
        <v>188</v>
      </c>
      <c r="E119" s="437"/>
      <c r="F119" s="39"/>
      <c r="G119" s="39"/>
      <c r="H119" s="222"/>
      <c r="I119" s="57"/>
    </row>
    <row r="120" spans="1:16" ht="14.25" customHeight="1" x14ac:dyDescent="0.45">
      <c r="A120" s="335" t="s">
        <v>247</v>
      </c>
      <c r="B120" s="336"/>
      <c r="C120" s="337"/>
      <c r="D120" s="219"/>
      <c r="E120" s="223"/>
      <c r="F120" s="221"/>
      <c r="G120" s="39"/>
      <c r="H120" s="211"/>
    </row>
    <row r="121" spans="1:16" s="15" customFormat="1" ht="45.5" customHeight="1" x14ac:dyDescent="0.45">
      <c r="A121" s="427" t="s">
        <v>48</v>
      </c>
      <c r="B121" s="427"/>
      <c r="C121" s="21" t="s">
        <v>150</v>
      </c>
      <c r="D121" s="21" t="s">
        <v>151</v>
      </c>
      <c r="E121" s="21" t="s">
        <v>156</v>
      </c>
      <c r="F121" s="21" t="s">
        <v>165</v>
      </c>
      <c r="G121" s="56" t="s">
        <v>40</v>
      </c>
      <c r="H121" s="65" t="s">
        <v>246</v>
      </c>
      <c r="I121" s="23"/>
      <c r="J121" s="23"/>
      <c r="K121" s="23"/>
      <c r="L121" s="23"/>
      <c r="M121" s="23"/>
      <c r="N121" s="23"/>
      <c r="O121" s="23"/>
      <c r="P121" s="23"/>
    </row>
    <row r="122" spans="1:16" x14ac:dyDescent="0.45">
      <c r="A122" s="329"/>
      <c r="B122" s="329"/>
      <c r="C122" s="95" t="s">
        <v>85</v>
      </c>
      <c r="D122" s="95" t="s">
        <v>85</v>
      </c>
      <c r="E122" s="105"/>
      <c r="F122" s="107"/>
      <c r="G122" s="108"/>
      <c r="H122" s="238">
        <f>IF(F122&lt;25000,F122,IF(F122&gt;25000,25000,F122))</f>
        <v>0</v>
      </c>
    </row>
    <row r="123" spans="1:16" x14ac:dyDescent="0.45">
      <c r="A123" s="329"/>
      <c r="B123" s="329"/>
      <c r="C123" s="95" t="s">
        <v>85</v>
      </c>
      <c r="D123" s="95" t="s">
        <v>85</v>
      </c>
      <c r="E123" s="106"/>
      <c r="F123" s="108"/>
      <c r="G123" s="108"/>
      <c r="H123" s="238">
        <f t="shared" ref="H123:H131" si="8">IF(F123&lt;25000,F123,IF(F123&gt;25000,25000,F123))</f>
        <v>0</v>
      </c>
    </row>
    <row r="124" spans="1:16" x14ac:dyDescent="0.45">
      <c r="A124" s="338"/>
      <c r="B124" s="339"/>
      <c r="C124" s="105" t="s">
        <v>85</v>
      </c>
      <c r="D124" s="95" t="s">
        <v>85</v>
      </c>
      <c r="E124" s="106"/>
      <c r="F124" s="108"/>
      <c r="G124" s="108"/>
      <c r="H124" s="238">
        <f t="shared" si="8"/>
        <v>0</v>
      </c>
    </row>
    <row r="125" spans="1:16" x14ac:dyDescent="0.45">
      <c r="A125" s="338"/>
      <c r="B125" s="339"/>
      <c r="C125" s="105" t="s">
        <v>85</v>
      </c>
      <c r="D125" s="95" t="s">
        <v>85</v>
      </c>
      <c r="E125" s="106"/>
      <c r="F125" s="108"/>
      <c r="G125" s="108"/>
      <c r="H125" s="238">
        <f t="shared" si="8"/>
        <v>0</v>
      </c>
    </row>
    <row r="126" spans="1:16" x14ac:dyDescent="0.45">
      <c r="A126" s="338"/>
      <c r="B126" s="339"/>
      <c r="C126" s="105" t="s">
        <v>85</v>
      </c>
      <c r="D126" s="95" t="s">
        <v>85</v>
      </c>
      <c r="E126" s="106"/>
      <c r="F126" s="108"/>
      <c r="G126" s="108"/>
      <c r="H126" s="238">
        <f t="shared" si="8"/>
        <v>0</v>
      </c>
    </row>
    <row r="127" spans="1:16" x14ac:dyDescent="0.45">
      <c r="A127" s="338"/>
      <c r="B127" s="339"/>
      <c r="C127" s="105" t="s">
        <v>85</v>
      </c>
      <c r="D127" s="95" t="s">
        <v>85</v>
      </c>
      <c r="E127" s="106"/>
      <c r="F127" s="108"/>
      <c r="G127" s="108"/>
      <c r="H127" s="238">
        <f t="shared" si="8"/>
        <v>0</v>
      </c>
    </row>
    <row r="128" spans="1:16" x14ac:dyDescent="0.45">
      <c r="A128" s="338"/>
      <c r="B128" s="339"/>
      <c r="C128" s="105" t="s">
        <v>85</v>
      </c>
      <c r="D128" s="95" t="s">
        <v>85</v>
      </c>
      <c r="E128" s="106"/>
      <c r="F128" s="108"/>
      <c r="G128" s="108"/>
      <c r="H128" s="238">
        <f t="shared" si="8"/>
        <v>0</v>
      </c>
    </row>
    <row r="129" spans="1:9" x14ac:dyDescent="0.45">
      <c r="A129" s="338"/>
      <c r="B129" s="339"/>
      <c r="C129" s="105" t="s">
        <v>85</v>
      </c>
      <c r="D129" s="95" t="s">
        <v>85</v>
      </c>
      <c r="E129" s="106"/>
      <c r="F129" s="108"/>
      <c r="G129" s="108"/>
      <c r="H129" s="238">
        <f t="shared" si="8"/>
        <v>0</v>
      </c>
    </row>
    <row r="130" spans="1:9" x14ac:dyDescent="0.45">
      <c r="A130" s="329"/>
      <c r="B130" s="329"/>
      <c r="C130" s="105" t="s">
        <v>85</v>
      </c>
      <c r="D130" s="95" t="s">
        <v>85</v>
      </c>
      <c r="E130" s="106"/>
      <c r="F130" s="108"/>
      <c r="G130" s="108"/>
      <c r="H130" s="238">
        <f t="shared" si="8"/>
        <v>0</v>
      </c>
    </row>
    <row r="131" spans="1:9" ht="14.65" thickBot="1" x14ac:dyDescent="0.5">
      <c r="A131" s="338"/>
      <c r="B131" s="339"/>
      <c r="C131" s="105" t="s">
        <v>85</v>
      </c>
      <c r="D131" s="95" t="s">
        <v>85</v>
      </c>
      <c r="E131" s="106"/>
      <c r="F131" s="108"/>
      <c r="G131" s="108"/>
      <c r="H131" s="239">
        <f t="shared" si="8"/>
        <v>0</v>
      </c>
    </row>
    <row r="132" spans="1:9" ht="14.65" hidden="1" thickBot="1" x14ac:dyDescent="0.5">
      <c r="A132" s="475"/>
      <c r="B132" s="475"/>
      <c r="C132" s="37" t="s">
        <v>85</v>
      </c>
      <c r="D132" s="37" t="s">
        <v>85</v>
      </c>
      <c r="E132" s="37"/>
      <c r="F132" s="51"/>
      <c r="G132" s="146"/>
      <c r="H132" s="240"/>
    </row>
    <row r="133" spans="1:9" ht="14.65" thickBot="1" x14ac:dyDescent="0.5">
      <c r="A133" s="397" t="s">
        <v>228</v>
      </c>
      <c r="B133" s="327"/>
      <c r="C133" s="327"/>
      <c r="D133" s="210"/>
      <c r="E133" s="209" t="s">
        <v>75</v>
      </c>
      <c r="F133" s="86">
        <f>SUM(F122:F132)+'Budget and Justification (2)'!F133</f>
        <v>0</v>
      </c>
      <c r="G133" s="147">
        <f>SUM(G122:G132)</f>
        <v>0</v>
      </c>
      <c r="H133" s="148">
        <f>SUM(H122:H132)+'Budget and Justification (2)'!H133</f>
        <v>0</v>
      </c>
      <c r="I133" s="149"/>
    </row>
    <row r="134" spans="1:9" x14ac:dyDescent="0.45">
      <c r="A134" s="470" t="s">
        <v>2</v>
      </c>
      <c r="B134" s="471"/>
      <c r="C134" s="471"/>
      <c r="D134" s="471"/>
      <c r="E134" s="472"/>
      <c r="G134" s="150"/>
    </row>
    <row r="135" spans="1:9" ht="20.75" customHeight="1" x14ac:dyDescent="0.45"/>
    <row r="136" spans="1:9" ht="14.25" customHeight="1" x14ac:dyDescent="0.45">
      <c r="A136" s="335" t="s">
        <v>248</v>
      </c>
      <c r="B136" s="336"/>
      <c r="C136" s="336"/>
      <c r="D136" s="336"/>
      <c r="E136" s="336"/>
      <c r="F136" s="336"/>
      <c r="G136" s="336"/>
      <c r="H136" s="337"/>
    </row>
    <row r="137" spans="1:9" ht="409.25" customHeight="1" x14ac:dyDescent="0.45">
      <c r="A137" s="373"/>
      <c r="B137" s="374"/>
      <c r="C137" s="374"/>
      <c r="D137" s="374"/>
      <c r="E137" s="374"/>
      <c r="F137" s="374"/>
      <c r="G137" s="374"/>
      <c r="H137" s="375"/>
    </row>
    <row r="139" spans="1:9" ht="15.95" customHeight="1" thickBot="1" x14ac:dyDescent="0.5">
      <c r="A139" s="20"/>
      <c r="B139" s="40"/>
      <c r="C139" s="5"/>
      <c r="D139" s="5"/>
      <c r="E139" s="5"/>
      <c r="F139" s="5"/>
      <c r="G139" s="5"/>
    </row>
    <row r="140" spans="1:9" ht="29.45" customHeight="1" thickBot="1" x14ac:dyDescent="0.5">
      <c r="A140" s="357" t="s">
        <v>229</v>
      </c>
      <c r="B140" s="331"/>
      <c r="C140" s="376" t="s">
        <v>189</v>
      </c>
      <c r="D140" s="377"/>
      <c r="E140" s="39"/>
      <c r="F140" s="39"/>
      <c r="G140" s="39"/>
      <c r="H140" s="57"/>
    </row>
    <row r="141" spans="1:9" ht="14.25" customHeight="1" x14ac:dyDescent="0.45">
      <c r="A141" s="335" t="s">
        <v>230</v>
      </c>
      <c r="B141" s="336"/>
      <c r="C141" s="220"/>
      <c r="D141" s="220"/>
      <c r="E141" s="221"/>
      <c r="F141" s="221"/>
      <c r="G141" s="211"/>
    </row>
    <row r="142" spans="1:9" ht="40.5" customHeight="1" x14ac:dyDescent="0.45">
      <c r="A142" s="21" t="s">
        <v>177</v>
      </c>
      <c r="B142" s="21" t="s">
        <v>114</v>
      </c>
      <c r="C142" s="21" t="s">
        <v>46</v>
      </c>
      <c r="D142" s="21" t="s">
        <v>176</v>
      </c>
      <c r="E142" s="21" t="s">
        <v>264</v>
      </c>
      <c r="F142" s="21" t="s">
        <v>175</v>
      </c>
      <c r="G142" s="56" t="s">
        <v>40</v>
      </c>
    </row>
    <row r="143" spans="1:9" x14ac:dyDescent="0.45">
      <c r="A143" s="95"/>
      <c r="B143" s="95"/>
      <c r="C143" s="95"/>
      <c r="D143" s="96"/>
      <c r="E143" s="136" t="s">
        <v>85</v>
      </c>
      <c r="F143" s="235">
        <f>C143*D143</f>
        <v>0</v>
      </c>
      <c r="G143" s="98"/>
    </row>
    <row r="144" spans="1:9" x14ac:dyDescent="0.45">
      <c r="A144" s="95"/>
      <c r="B144" s="95"/>
      <c r="C144" s="95"/>
      <c r="D144" s="96"/>
      <c r="E144" s="136" t="s">
        <v>85</v>
      </c>
      <c r="F144" s="235">
        <f t="shared" ref="F144:F152" si="9">C144*D144</f>
        <v>0</v>
      </c>
      <c r="G144" s="98"/>
    </row>
    <row r="145" spans="1:16" x14ac:dyDescent="0.45">
      <c r="A145" s="95"/>
      <c r="B145" s="95"/>
      <c r="C145" s="95"/>
      <c r="D145" s="96"/>
      <c r="E145" s="136" t="s">
        <v>85</v>
      </c>
      <c r="F145" s="235">
        <f t="shared" si="9"/>
        <v>0</v>
      </c>
      <c r="G145" s="98"/>
    </row>
    <row r="146" spans="1:16" x14ac:dyDescent="0.45">
      <c r="A146" s="95"/>
      <c r="B146" s="95"/>
      <c r="C146" s="95"/>
      <c r="D146" s="96"/>
      <c r="E146" s="136" t="s">
        <v>85</v>
      </c>
      <c r="F146" s="235">
        <f t="shared" si="9"/>
        <v>0</v>
      </c>
      <c r="G146" s="98"/>
    </row>
    <row r="147" spans="1:16" x14ac:dyDescent="0.45">
      <c r="A147" s="95"/>
      <c r="B147" s="95"/>
      <c r="C147" s="95"/>
      <c r="D147" s="96"/>
      <c r="E147" s="136" t="s">
        <v>85</v>
      </c>
      <c r="F147" s="235">
        <f t="shared" si="9"/>
        <v>0</v>
      </c>
      <c r="G147" s="98"/>
    </row>
    <row r="148" spans="1:16" x14ac:dyDescent="0.45">
      <c r="A148" s="95"/>
      <c r="B148" s="95"/>
      <c r="C148" s="95"/>
      <c r="D148" s="96"/>
      <c r="E148" s="136" t="s">
        <v>85</v>
      </c>
      <c r="F148" s="235">
        <f t="shared" si="9"/>
        <v>0</v>
      </c>
      <c r="G148" s="98"/>
    </row>
    <row r="149" spans="1:16" x14ac:dyDescent="0.45">
      <c r="A149" s="95"/>
      <c r="B149" s="95"/>
      <c r="C149" s="95"/>
      <c r="D149" s="96"/>
      <c r="E149" s="136" t="s">
        <v>85</v>
      </c>
      <c r="F149" s="235">
        <f t="shared" si="9"/>
        <v>0</v>
      </c>
      <c r="G149" s="98"/>
    </row>
    <row r="150" spans="1:16" x14ac:dyDescent="0.45">
      <c r="A150" s="95"/>
      <c r="B150" s="95"/>
      <c r="C150" s="95"/>
      <c r="D150" s="96"/>
      <c r="E150" s="136" t="s">
        <v>85</v>
      </c>
      <c r="F150" s="235">
        <f t="shared" si="9"/>
        <v>0</v>
      </c>
      <c r="G150" s="98"/>
    </row>
    <row r="151" spans="1:16" x14ac:dyDescent="0.45">
      <c r="A151" s="95"/>
      <c r="B151" s="95"/>
      <c r="C151" s="95"/>
      <c r="D151" s="96"/>
      <c r="E151" s="136" t="s">
        <v>85</v>
      </c>
      <c r="F151" s="235">
        <f t="shared" si="9"/>
        <v>0</v>
      </c>
      <c r="G151" s="98"/>
    </row>
    <row r="152" spans="1:16" ht="14.65" thickBot="1" x14ac:dyDescent="0.5">
      <c r="A152" s="95"/>
      <c r="B152" s="95"/>
      <c r="C152" s="95"/>
      <c r="D152" s="96"/>
      <c r="E152" s="136" t="s">
        <v>85</v>
      </c>
      <c r="F152" s="235">
        <f t="shared" si="9"/>
        <v>0</v>
      </c>
      <c r="G152" s="98"/>
    </row>
    <row r="153" spans="1:16" ht="14.65" hidden="1" thickBot="1" x14ac:dyDescent="0.5">
      <c r="A153" s="35"/>
      <c r="B153" s="35"/>
      <c r="C153" s="35"/>
      <c r="D153" s="61"/>
      <c r="E153" s="217"/>
      <c r="F153" s="241"/>
      <c r="G153" s="146"/>
    </row>
    <row r="154" spans="1:16" ht="15" thickTop="1" thickBot="1" x14ac:dyDescent="0.5">
      <c r="A154" s="358" t="s">
        <v>228</v>
      </c>
      <c r="B154" s="359"/>
      <c r="C154" s="359"/>
      <c r="D154" s="360"/>
      <c r="E154" s="216" t="s">
        <v>75</v>
      </c>
      <c r="F154" s="218">
        <f>SUM(F143:F153)+'Budget and Justification (2)'!F154</f>
        <v>0</v>
      </c>
      <c r="G154" s="214">
        <f>SUM(G143:G153)</f>
        <v>0</v>
      </c>
    </row>
    <row r="155" spans="1:16" ht="29" customHeight="1" thickTop="1" x14ac:dyDescent="0.45">
      <c r="B155" s="67"/>
      <c r="F155" s="215"/>
      <c r="G155" s="215"/>
    </row>
    <row r="156" spans="1:16" ht="14.25" customHeight="1" x14ac:dyDescent="0.45">
      <c r="A156" s="335" t="s">
        <v>231</v>
      </c>
      <c r="B156" s="336"/>
      <c r="C156" s="336"/>
      <c r="D156" s="336"/>
      <c r="E156" s="336"/>
      <c r="F156" s="336"/>
      <c r="G156" s="336"/>
      <c r="H156" s="337"/>
    </row>
    <row r="157" spans="1:16" ht="409.5" customHeight="1" x14ac:dyDescent="0.45">
      <c r="A157" s="373"/>
      <c r="B157" s="374"/>
      <c r="C157" s="374"/>
      <c r="D157" s="374"/>
      <c r="E157" s="374"/>
      <c r="F157" s="374"/>
      <c r="G157" s="374"/>
      <c r="H157" s="375"/>
    </row>
    <row r="158" spans="1:16" ht="9" customHeight="1" thickBot="1" x14ac:dyDescent="0.5">
      <c r="A158" s="5"/>
      <c r="B158" s="5"/>
      <c r="C158" s="5"/>
      <c r="D158" s="5"/>
      <c r="E158" s="5"/>
      <c r="F158" s="5"/>
      <c r="G158" s="5"/>
    </row>
    <row r="159" spans="1:16" ht="25.5" customHeight="1" thickBot="1" x14ac:dyDescent="0.5">
      <c r="A159" s="362" t="s">
        <v>233</v>
      </c>
      <c r="B159" s="363"/>
      <c r="C159" s="318" t="s">
        <v>190</v>
      </c>
      <c r="D159" s="319"/>
      <c r="E159" s="318" t="s">
        <v>191</v>
      </c>
      <c r="F159" s="320"/>
      <c r="G159" s="213"/>
      <c r="H159" s="57"/>
    </row>
    <row r="160" spans="1:16" s="38" customFormat="1" ht="24.95" customHeight="1" thickTop="1" x14ac:dyDescent="0.45">
      <c r="A160" s="364" t="s">
        <v>234</v>
      </c>
      <c r="B160" s="365"/>
      <c r="C160" s="365"/>
      <c r="D160" s="365"/>
      <c r="E160" s="365"/>
      <c r="F160" s="365"/>
      <c r="G160" s="366"/>
      <c r="H160" s="63"/>
      <c r="I160" s="27"/>
      <c r="J160" s="27"/>
      <c r="K160" s="27"/>
      <c r="L160" s="27"/>
      <c r="M160" s="27"/>
      <c r="N160" s="27"/>
      <c r="O160" s="27"/>
      <c r="P160" s="27"/>
    </row>
    <row r="161" spans="1:16" s="26" customFormat="1" ht="23" customHeight="1" x14ac:dyDescent="0.4">
      <c r="A161" s="28" t="s">
        <v>3</v>
      </c>
      <c r="B161" s="367" t="s">
        <v>77</v>
      </c>
      <c r="C161" s="367"/>
      <c r="D161" s="368" t="s">
        <v>78</v>
      </c>
      <c r="E161" s="369"/>
      <c r="F161" s="29" t="s">
        <v>79</v>
      </c>
      <c r="G161" s="29" t="s">
        <v>80</v>
      </c>
      <c r="H161" s="25"/>
      <c r="I161" s="25"/>
      <c r="J161" s="25"/>
      <c r="K161" s="25"/>
      <c r="L161" s="25"/>
      <c r="M161" s="25"/>
      <c r="N161" s="25"/>
      <c r="O161" s="25"/>
      <c r="P161" s="25"/>
    </row>
    <row r="162" spans="1:16" x14ac:dyDescent="0.45">
      <c r="A162" s="92"/>
      <c r="B162" s="361"/>
      <c r="C162" s="361"/>
      <c r="D162" s="361"/>
      <c r="E162" s="361"/>
      <c r="F162" s="278"/>
      <c r="G162" s="94"/>
    </row>
    <row r="163" spans="1:16" x14ac:dyDescent="0.45">
      <c r="A163" s="92"/>
      <c r="B163" s="361"/>
      <c r="C163" s="361"/>
      <c r="D163" s="361"/>
      <c r="E163" s="361"/>
      <c r="F163" s="93"/>
      <c r="G163" s="94"/>
    </row>
    <row r="164" spans="1:16" x14ac:dyDescent="0.45">
      <c r="A164" s="92"/>
      <c r="B164" s="361"/>
      <c r="C164" s="361"/>
      <c r="D164" s="361"/>
      <c r="E164" s="361"/>
      <c r="F164" s="93"/>
      <c r="G164" s="94"/>
    </row>
    <row r="165" spans="1:16" x14ac:dyDescent="0.45">
      <c r="A165" s="92"/>
      <c r="B165" s="355"/>
      <c r="C165" s="356"/>
      <c r="D165" s="355"/>
      <c r="E165" s="356"/>
      <c r="F165" s="93"/>
      <c r="G165" s="94"/>
    </row>
    <row r="166" spans="1:16" ht="20.25" hidden="1" customHeight="1" x14ac:dyDescent="0.45">
      <c r="A166" s="30"/>
      <c r="B166" s="446"/>
      <c r="C166" s="446"/>
      <c r="D166" s="447"/>
      <c r="E166" s="448"/>
      <c r="F166" s="84"/>
      <c r="G166" s="85">
        <v>0</v>
      </c>
    </row>
    <row r="167" spans="1:16" ht="20.25" customHeight="1" x14ac:dyDescent="0.45">
      <c r="A167" s="352" t="s">
        <v>214</v>
      </c>
      <c r="B167" s="352"/>
      <c r="C167" s="352"/>
      <c r="D167" s="352"/>
      <c r="E167" s="353" t="s">
        <v>86</v>
      </c>
      <c r="F167" s="354"/>
      <c r="G167" s="91">
        <f>SUM(G162:G166)</f>
        <v>0</v>
      </c>
    </row>
    <row r="168" spans="1:16" ht="39" customHeight="1" x14ac:dyDescent="0.45">
      <c r="A168" s="5"/>
      <c r="B168" s="5"/>
      <c r="C168" s="58"/>
      <c r="D168" s="58"/>
      <c r="E168" s="58"/>
      <c r="F168" s="58"/>
      <c r="G168" s="5"/>
    </row>
    <row r="169" spans="1:16" s="26" customFormat="1" ht="41" customHeight="1" x14ac:dyDescent="0.4">
      <c r="A169" s="458" t="s">
        <v>235</v>
      </c>
      <c r="B169" s="459"/>
      <c r="C169" s="460" t="s">
        <v>192</v>
      </c>
      <c r="D169" s="461"/>
      <c r="E169" s="370" t="s">
        <v>226</v>
      </c>
      <c r="F169" s="371"/>
      <c r="G169" s="372"/>
      <c r="H169" s="64"/>
      <c r="I169" s="25"/>
      <c r="J169" s="25"/>
      <c r="K169" s="25"/>
      <c r="L169" s="25"/>
      <c r="M169" s="25"/>
      <c r="N169" s="25"/>
      <c r="O169" s="25"/>
      <c r="P169" s="25"/>
    </row>
    <row r="170" spans="1:16" ht="25.25" customHeight="1" x14ac:dyDescent="0.45">
      <c r="A170" s="462" t="s">
        <v>236</v>
      </c>
      <c r="B170" s="463"/>
      <c r="C170" s="463"/>
      <c r="D170" s="463"/>
      <c r="E170" s="463"/>
      <c r="F170" s="463"/>
      <c r="G170" s="464"/>
    </row>
    <row r="171" spans="1:16" ht="33.5" customHeight="1" x14ac:dyDescent="0.45">
      <c r="A171" s="342" t="s">
        <v>85</v>
      </c>
      <c r="B171" s="343"/>
      <c r="C171" s="343"/>
      <c r="D171" s="343"/>
      <c r="E171" s="343"/>
      <c r="F171" s="343"/>
      <c r="G171" s="344"/>
    </row>
    <row r="172" spans="1:16" ht="30" customHeight="1" x14ac:dyDescent="0.45">
      <c r="A172" s="450" t="s">
        <v>49</v>
      </c>
      <c r="B172" s="451"/>
      <c r="C172" s="452" t="s">
        <v>50</v>
      </c>
      <c r="D172" s="453"/>
      <c r="E172" s="59"/>
    </row>
    <row r="173" spans="1:16" ht="25.5" customHeight="1" x14ac:dyDescent="0.45">
      <c r="A173" s="454"/>
      <c r="B173" s="455"/>
      <c r="C173" s="456">
        <f>'Fiscal Worksheet (MTDC)'!F22</f>
        <v>0</v>
      </c>
      <c r="D173" s="457"/>
    </row>
    <row r="174" spans="1:16" x14ac:dyDescent="0.45">
      <c r="A174" s="442" t="s">
        <v>47</v>
      </c>
      <c r="B174" s="443"/>
      <c r="C174" s="444">
        <f>C173</f>
        <v>0</v>
      </c>
      <c r="D174" s="445"/>
    </row>
    <row r="176" spans="1:16" x14ac:dyDescent="0.45">
      <c r="A176" s="465" t="s">
        <v>53</v>
      </c>
      <c r="B176" s="465"/>
      <c r="C176" s="465"/>
      <c r="D176" s="466"/>
    </row>
    <row r="177" spans="1:7" x14ac:dyDescent="0.45">
      <c r="A177" s="349" t="s">
        <v>4</v>
      </c>
      <c r="B177" s="351"/>
      <c r="C177" s="350" t="s">
        <v>202</v>
      </c>
      <c r="D177" s="351"/>
      <c r="E177" s="4"/>
      <c r="F177" s="4"/>
      <c r="G177" s="4"/>
    </row>
    <row r="178" spans="1:7" x14ac:dyDescent="0.45">
      <c r="A178" s="382" t="s">
        <v>196</v>
      </c>
      <c r="B178" s="383"/>
      <c r="C178" s="380">
        <f>F20</f>
        <v>0</v>
      </c>
      <c r="D178" s="381"/>
      <c r="E178" s="19"/>
      <c r="F178" s="19"/>
      <c r="G178" s="10"/>
    </row>
    <row r="179" spans="1:7" x14ac:dyDescent="0.45">
      <c r="A179" s="382" t="s">
        <v>197</v>
      </c>
      <c r="B179" s="383"/>
      <c r="C179" s="380">
        <f>F39</f>
        <v>0</v>
      </c>
      <c r="D179" s="381">
        <f>F39</f>
        <v>0</v>
      </c>
      <c r="E179" s="19"/>
      <c r="F179" s="19"/>
      <c r="G179" s="10"/>
    </row>
    <row r="180" spans="1:7" x14ac:dyDescent="0.45">
      <c r="A180" s="382" t="s">
        <v>198</v>
      </c>
      <c r="B180" s="383"/>
      <c r="C180" s="380">
        <f>H74</f>
        <v>0</v>
      </c>
      <c r="D180" s="381" t="e">
        <f>#REF!</f>
        <v>#REF!</v>
      </c>
      <c r="E180" s="19"/>
      <c r="F180" s="19"/>
      <c r="G180" s="10"/>
    </row>
    <row r="181" spans="1:7" x14ac:dyDescent="0.45">
      <c r="A181" s="382" t="s">
        <v>199</v>
      </c>
      <c r="B181" s="383"/>
      <c r="C181" s="380">
        <f>F95</f>
        <v>0</v>
      </c>
      <c r="D181" s="381">
        <f>F95</f>
        <v>0</v>
      </c>
      <c r="E181" s="19"/>
      <c r="F181" s="19"/>
      <c r="G181" s="10"/>
    </row>
    <row r="182" spans="1:7" x14ac:dyDescent="0.45">
      <c r="A182" s="382" t="s">
        <v>252</v>
      </c>
      <c r="B182" s="383"/>
      <c r="C182" s="380">
        <f>F114</f>
        <v>0</v>
      </c>
      <c r="D182" s="381">
        <f>C114</f>
        <v>0</v>
      </c>
      <c r="E182" s="19"/>
      <c r="F182" s="19"/>
      <c r="G182" s="10"/>
    </row>
    <row r="183" spans="1:7" x14ac:dyDescent="0.45">
      <c r="A183" s="382" t="s">
        <v>232</v>
      </c>
      <c r="B183" s="383"/>
      <c r="C183" s="380">
        <f>F133</f>
        <v>0</v>
      </c>
      <c r="D183" s="381">
        <f>F133</f>
        <v>0</v>
      </c>
      <c r="E183" s="19"/>
      <c r="F183" s="19"/>
      <c r="G183" s="10"/>
    </row>
    <row r="184" spans="1:7" x14ac:dyDescent="0.45">
      <c r="A184" s="382" t="s">
        <v>200</v>
      </c>
      <c r="B184" s="383"/>
      <c r="C184" s="380">
        <f>F154</f>
        <v>0</v>
      </c>
      <c r="D184" s="381">
        <f>F154</f>
        <v>0</v>
      </c>
      <c r="E184" s="19"/>
      <c r="F184" s="19"/>
      <c r="G184" s="10"/>
    </row>
    <row r="185" spans="1:7" x14ac:dyDescent="0.45">
      <c r="A185" s="384" t="s">
        <v>16</v>
      </c>
      <c r="B185" s="385"/>
      <c r="C185" s="380">
        <f>SUM(C178:C184)</f>
        <v>0</v>
      </c>
      <c r="D185" s="381" t="e">
        <f>SUM(D178:D184)</f>
        <v>#REF!</v>
      </c>
      <c r="E185" s="19"/>
      <c r="F185" s="19"/>
      <c r="G185" s="10"/>
    </row>
    <row r="186" spans="1:7" x14ac:dyDescent="0.45">
      <c r="A186" s="384" t="s">
        <v>201</v>
      </c>
      <c r="B186" s="385"/>
      <c r="C186" s="380">
        <f>C174</f>
        <v>0</v>
      </c>
      <c r="D186" s="381">
        <f>C174</f>
        <v>0</v>
      </c>
      <c r="E186" s="19"/>
      <c r="F186" s="19"/>
      <c r="G186" s="10"/>
    </row>
    <row r="187" spans="1:7" x14ac:dyDescent="0.45">
      <c r="A187" s="378" t="s">
        <v>203</v>
      </c>
      <c r="B187" s="379"/>
      <c r="C187" s="380">
        <f>SUM(C185:C186)</f>
        <v>0</v>
      </c>
      <c r="D187" s="381" t="e">
        <f>SUM(D185:D186)</f>
        <v>#REF!</v>
      </c>
      <c r="E187" s="18"/>
      <c r="F187" s="18"/>
      <c r="G187" s="11"/>
    </row>
    <row r="188" spans="1:7" x14ac:dyDescent="0.45">
      <c r="A188" s="345" t="s">
        <v>212</v>
      </c>
      <c r="B188" s="346"/>
      <c r="C188" s="347" t="str">
        <f>IF(G167&gt;0,C187-G167,"N/A")</f>
        <v>N/A</v>
      </c>
      <c r="D188" s="348"/>
      <c r="E188" s="78"/>
      <c r="F188" s="18"/>
      <c r="G188" s="18"/>
    </row>
    <row r="189" spans="1:7" x14ac:dyDescent="0.45">
      <c r="A189" s="349" t="s">
        <v>213</v>
      </c>
      <c r="B189" s="350"/>
      <c r="C189" s="350"/>
      <c r="D189" s="351"/>
      <c r="E189" s="18"/>
      <c r="F189" s="18"/>
      <c r="G189" s="11"/>
    </row>
    <row r="190" spans="1:7" x14ac:dyDescent="0.45">
      <c r="A190" s="386" t="s">
        <v>204</v>
      </c>
      <c r="B190" s="387"/>
      <c r="C190" s="392">
        <f>G20+'Budget and Justification (2)'!G20</f>
        <v>0</v>
      </c>
      <c r="D190" s="393"/>
    </row>
    <row r="191" spans="1:7" x14ac:dyDescent="0.45">
      <c r="A191" s="386" t="s">
        <v>205</v>
      </c>
      <c r="B191" s="387"/>
      <c r="C191" s="392">
        <f>G39+'Budget and Justification (2)'!G39</f>
        <v>0</v>
      </c>
      <c r="D191" s="393">
        <f>G39</f>
        <v>0</v>
      </c>
    </row>
    <row r="192" spans="1:7" x14ac:dyDescent="0.45">
      <c r="A192" s="386" t="s">
        <v>206</v>
      </c>
      <c r="B192" s="387"/>
      <c r="C192" s="392">
        <f>I74+'Budget and Justification (2)'!I74</f>
        <v>0</v>
      </c>
      <c r="D192" s="393"/>
    </row>
    <row r="193" spans="1:7" x14ac:dyDescent="0.45">
      <c r="A193" s="386" t="s">
        <v>207</v>
      </c>
      <c r="B193" s="387"/>
      <c r="C193" s="392">
        <f>G95+'Budget and Justification (2)'!G95</f>
        <v>0</v>
      </c>
      <c r="D193" s="393"/>
    </row>
    <row r="194" spans="1:7" x14ac:dyDescent="0.45">
      <c r="A194" s="386" t="s">
        <v>208</v>
      </c>
      <c r="B194" s="387"/>
      <c r="C194" s="392">
        <f>G114+'Budget and Justification (2)'!G114</f>
        <v>0</v>
      </c>
      <c r="D194" s="393"/>
    </row>
    <row r="195" spans="1:7" x14ac:dyDescent="0.45">
      <c r="A195" s="386" t="s">
        <v>209</v>
      </c>
      <c r="B195" s="387"/>
      <c r="C195" s="392">
        <f>G133+'Budget and Justification (2)'!G133</f>
        <v>0</v>
      </c>
      <c r="D195" s="393"/>
    </row>
    <row r="196" spans="1:7" x14ac:dyDescent="0.45">
      <c r="A196" s="386" t="s">
        <v>210</v>
      </c>
      <c r="B196" s="387"/>
      <c r="C196" s="392">
        <f>G154+'Budget and Justification (2)'!G154</f>
        <v>0</v>
      </c>
      <c r="D196" s="393"/>
    </row>
    <row r="197" spans="1:7" x14ac:dyDescent="0.45">
      <c r="A197" s="388" t="s">
        <v>41</v>
      </c>
      <c r="B197" s="389"/>
      <c r="C197" s="392">
        <f>SUM(C190:C196)</f>
        <v>0</v>
      </c>
      <c r="D197" s="393"/>
    </row>
    <row r="198" spans="1:7" x14ac:dyDescent="0.45">
      <c r="A198" s="390" t="s">
        <v>211</v>
      </c>
      <c r="B198" s="391"/>
      <c r="C198" s="467" t="e">
        <f>C197/C187</f>
        <v>#DIV/0!</v>
      </c>
      <c r="D198" s="468"/>
      <c r="E198" s="57"/>
    </row>
    <row r="200" spans="1:7" ht="15" hidden="1" customHeight="1" x14ac:dyDescent="0.45">
      <c r="A200" s="441" t="s">
        <v>33</v>
      </c>
      <c r="B200" s="441"/>
    </row>
    <row r="201" spans="1:7" ht="42" hidden="1" customHeight="1" x14ac:dyDescent="0.45">
      <c r="A201" s="449" t="s">
        <v>34</v>
      </c>
      <c r="B201" s="449"/>
      <c r="C201" s="449"/>
      <c r="D201" s="449"/>
      <c r="E201" s="449"/>
      <c r="F201" s="449"/>
      <c r="G201" s="5"/>
    </row>
    <row r="202" spans="1:7" ht="38.25" hidden="1" customHeight="1" x14ac:dyDescent="0.45">
      <c r="A202" s="449" t="s">
        <v>35</v>
      </c>
      <c r="B202" s="449"/>
      <c r="C202" s="449"/>
      <c r="D202" s="449"/>
      <c r="E202" s="449"/>
      <c r="F202" s="449"/>
      <c r="G202" s="5"/>
    </row>
    <row r="203" spans="1:7" ht="31.5" hidden="1" customHeight="1" x14ac:dyDescent="0.45">
      <c r="A203" s="440"/>
      <c r="B203" s="440"/>
      <c r="C203" s="440"/>
      <c r="D203" s="440"/>
      <c r="E203" s="440"/>
      <c r="F203" s="440"/>
    </row>
    <row r="204" spans="1:7" hidden="1" x14ac:dyDescent="0.45"/>
    <row r="205" spans="1:7" ht="15" hidden="1" customHeight="1" x14ac:dyDescent="0.45">
      <c r="A205" s="12" t="s">
        <v>36</v>
      </c>
      <c r="B205" s="13"/>
      <c r="C205" s="14"/>
    </row>
    <row r="206" spans="1:7" hidden="1" x14ac:dyDescent="0.45">
      <c r="A206" s="3" t="s">
        <v>4</v>
      </c>
      <c r="B206" s="3" t="s">
        <v>5</v>
      </c>
      <c r="C206" s="3" t="s">
        <v>6</v>
      </c>
      <c r="D206" s="3" t="s">
        <v>7</v>
      </c>
      <c r="E206" s="3" t="s">
        <v>8</v>
      </c>
      <c r="F206" s="3" t="s">
        <v>9</v>
      </c>
      <c r="G206" s="4"/>
    </row>
    <row r="207" spans="1:7" hidden="1" x14ac:dyDescent="0.45">
      <c r="A207" s="2" t="s">
        <v>10</v>
      </c>
      <c r="B207" s="6">
        <v>0</v>
      </c>
      <c r="C207" s="6">
        <v>0</v>
      </c>
      <c r="D207" s="6">
        <v>0</v>
      </c>
      <c r="E207" s="6">
        <v>0</v>
      </c>
      <c r="F207" s="6">
        <v>0</v>
      </c>
      <c r="G207" s="10"/>
    </row>
    <row r="208" spans="1:7" hidden="1" x14ac:dyDescent="0.45">
      <c r="A208" s="2" t="s">
        <v>11</v>
      </c>
      <c r="B208" s="6">
        <v>0</v>
      </c>
      <c r="C208" s="6">
        <v>0</v>
      </c>
      <c r="D208" s="6">
        <v>0</v>
      </c>
      <c r="E208" s="6">
        <v>0</v>
      </c>
      <c r="F208" s="6">
        <v>0</v>
      </c>
      <c r="G208" s="10"/>
    </row>
    <row r="209" spans="1:7" hidden="1" x14ac:dyDescent="0.45">
      <c r="A209" s="2" t="s">
        <v>12</v>
      </c>
      <c r="B209" s="6">
        <v>0</v>
      </c>
      <c r="C209" s="6">
        <v>0</v>
      </c>
      <c r="D209" s="6">
        <v>0</v>
      </c>
      <c r="E209" s="6">
        <v>0</v>
      </c>
      <c r="F209" s="6">
        <v>0</v>
      </c>
      <c r="G209" s="10"/>
    </row>
    <row r="210" spans="1:7" hidden="1" x14ac:dyDescent="0.45">
      <c r="A210" s="2" t="s">
        <v>13</v>
      </c>
      <c r="B210" s="6">
        <v>0</v>
      </c>
      <c r="C210" s="6">
        <v>0</v>
      </c>
      <c r="D210" s="6">
        <v>0</v>
      </c>
      <c r="E210" s="6">
        <v>0</v>
      </c>
      <c r="F210" s="6">
        <v>0</v>
      </c>
      <c r="G210" s="10"/>
    </row>
    <row r="211" spans="1:7" hidden="1" x14ac:dyDescent="0.45">
      <c r="A211" s="2" t="s">
        <v>14</v>
      </c>
      <c r="B211" s="6">
        <v>0</v>
      </c>
      <c r="C211" s="6">
        <v>0</v>
      </c>
      <c r="D211" s="6">
        <v>0</v>
      </c>
      <c r="E211" s="6">
        <v>0</v>
      </c>
      <c r="F211" s="6">
        <v>0</v>
      </c>
      <c r="G211" s="10"/>
    </row>
    <row r="212" spans="1:7" hidden="1" x14ac:dyDescent="0.45">
      <c r="A212" s="2" t="s">
        <v>15</v>
      </c>
      <c r="B212" s="6">
        <v>0</v>
      </c>
      <c r="C212" s="6">
        <v>0</v>
      </c>
      <c r="D212" s="6">
        <v>0</v>
      </c>
      <c r="E212" s="6">
        <v>0</v>
      </c>
      <c r="F212" s="6">
        <v>0</v>
      </c>
      <c r="G212" s="10"/>
    </row>
    <row r="213" spans="1:7" hidden="1" x14ac:dyDescent="0.45">
      <c r="A213" s="2" t="s">
        <v>1</v>
      </c>
      <c r="B213" s="6">
        <v>0</v>
      </c>
      <c r="C213" s="6">
        <v>0</v>
      </c>
      <c r="D213" s="6">
        <v>0</v>
      </c>
      <c r="E213" s="6">
        <v>0</v>
      </c>
      <c r="F213" s="6">
        <v>0</v>
      </c>
      <c r="G213" s="10"/>
    </row>
    <row r="214" spans="1:7" hidden="1" x14ac:dyDescent="0.45">
      <c r="A214" s="2" t="s">
        <v>16</v>
      </c>
      <c r="B214" s="6">
        <f>SUM(B207:B213)</f>
        <v>0</v>
      </c>
      <c r="C214" s="6">
        <f>SUM(C207:C213)</f>
        <v>0</v>
      </c>
      <c r="D214" s="6">
        <f>SUM(D207:D213)</f>
        <v>0</v>
      </c>
      <c r="E214" s="6">
        <f>SUM(E207:E213)</f>
        <v>0</v>
      </c>
      <c r="F214" s="6">
        <f>SUM(F207:F213)</f>
        <v>0</v>
      </c>
      <c r="G214" s="10"/>
    </row>
    <row r="215" spans="1:7" hidden="1" x14ac:dyDescent="0.45">
      <c r="A215" s="2" t="s">
        <v>17</v>
      </c>
      <c r="B215" s="6">
        <v>0</v>
      </c>
      <c r="C215" s="6">
        <v>0</v>
      </c>
      <c r="D215" s="6">
        <v>0</v>
      </c>
      <c r="E215" s="6">
        <v>0</v>
      </c>
      <c r="F215" s="6">
        <v>0</v>
      </c>
      <c r="G215" s="10"/>
    </row>
    <row r="216" spans="1:7" hidden="1" x14ac:dyDescent="0.45">
      <c r="A216" s="2" t="s">
        <v>18</v>
      </c>
      <c r="B216" s="7">
        <f>SUM(B214:B215)</f>
        <v>0</v>
      </c>
      <c r="C216" s="7">
        <f>SUM(C214:C215)</f>
        <v>0</v>
      </c>
      <c r="D216" s="7">
        <f>SUM(D214:D215)</f>
        <v>0</v>
      </c>
      <c r="E216" s="7">
        <f>SUM(E214:E215)</f>
        <v>0</v>
      </c>
      <c r="F216" s="7">
        <f>SUM(F214:F215)</f>
        <v>0</v>
      </c>
      <c r="G216" s="11"/>
    </row>
    <row r="217" spans="1:7" hidden="1" x14ac:dyDescent="0.45"/>
    <row r="218" spans="1:7" hidden="1" x14ac:dyDescent="0.45">
      <c r="A218" s="9" t="s">
        <v>19</v>
      </c>
      <c r="B218" s="8">
        <f>SUM(B207:F207)</f>
        <v>0</v>
      </c>
    </row>
    <row r="219" spans="1:7" hidden="1" x14ac:dyDescent="0.45">
      <c r="A219" s="9" t="s">
        <v>20</v>
      </c>
      <c r="B219" s="8">
        <f t="shared" ref="B219:B224" si="10">SUM(B208:F208)</f>
        <v>0</v>
      </c>
    </row>
    <row r="220" spans="1:7" hidden="1" x14ac:dyDescent="0.45">
      <c r="A220" s="9" t="s">
        <v>21</v>
      </c>
      <c r="B220" s="8">
        <f t="shared" si="10"/>
        <v>0</v>
      </c>
    </row>
    <row r="221" spans="1:7" hidden="1" x14ac:dyDescent="0.45">
      <c r="A221" s="9" t="s">
        <v>22</v>
      </c>
      <c r="B221" s="8">
        <f t="shared" si="10"/>
        <v>0</v>
      </c>
    </row>
    <row r="222" spans="1:7" hidden="1" x14ac:dyDescent="0.45">
      <c r="A222" s="9" t="s">
        <v>23</v>
      </c>
      <c r="B222" s="8">
        <f t="shared" si="10"/>
        <v>0</v>
      </c>
    </row>
    <row r="223" spans="1:7" hidden="1" x14ac:dyDescent="0.45">
      <c r="A223" s="9" t="s">
        <v>24</v>
      </c>
      <c r="B223" s="8">
        <f t="shared" si="10"/>
        <v>0</v>
      </c>
    </row>
    <row r="224" spans="1:7" hidden="1" x14ac:dyDescent="0.45">
      <c r="A224" s="9" t="s">
        <v>25</v>
      </c>
      <c r="B224" s="8">
        <f t="shared" si="10"/>
        <v>0</v>
      </c>
    </row>
    <row r="225" spans="1:7" ht="28.5" hidden="1" x14ac:dyDescent="0.45">
      <c r="A225" s="9" t="s">
        <v>26</v>
      </c>
      <c r="B225" s="8">
        <f>SUM(B214:F214)</f>
        <v>0</v>
      </c>
    </row>
    <row r="226" spans="1:7" ht="28.5" hidden="1" x14ac:dyDescent="0.45">
      <c r="A226" s="9" t="s">
        <v>27</v>
      </c>
      <c r="B226" s="8">
        <f>SUM(B215:F215)</f>
        <v>0</v>
      </c>
    </row>
    <row r="227" spans="1:7" hidden="1" x14ac:dyDescent="0.45">
      <c r="A227" s="4"/>
    </row>
    <row r="228" spans="1:7" ht="48.75" hidden="1" customHeight="1" x14ac:dyDescent="0.45">
      <c r="A228" s="9" t="s">
        <v>37</v>
      </c>
      <c r="B228" s="8">
        <f>SUM(B229:B233)</f>
        <v>0</v>
      </c>
    </row>
    <row r="229" spans="1:7" hidden="1" x14ac:dyDescent="0.45">
      <c r="A229" s="9" t="s">
        <v>28</v>
      </c>
      <c r="B229" s="8">
        <f>B216</f>
        <v>0</v>
      </c>
    </row>
    <row r="230" spans="1:7" hidden="1" x14ac:dyDescent="0.45">
      <c r="A230" s="9" t="s">
        <v>29</v>
      </c>
      <c r="B230" s="8">
        <f>C216</f>
        <v>0</v>
      </c>
    </row>
    <row r="231" spans="1:7" hidden="1" x14ac:dyDescent="0.45">
      <c r="A231" s="9" t="s">
        <v>30</v>
      </c>
      <c r="B231" s="8">
        <f>D216</f>
        <v>0</v>
      </c>
    </row>
    <row r="232" spans="1:7" hidden="1" x14ac:dyDescent="0.45">
      <c r="A232" s="9" t="s">
        <v>31</v>
      </c>
      <c r="B232" s="8">
        <f>E216</f>
        <v>0</v>
      </c>
    </row>
    <row r="233" spans="1:7" hidden="1" x14ac:dyDescent="0.45">
      <c r="A233" s="9" t="s">
        <v>32</v>
      </c>
      <c r="B233" s="8">
        <f>F216</f>
        <v>0</v>
      </c>
    </row>
    <row r="234" spans="1:7" hidden="1" x14ac:dyDescent="0.45"/>
    <row r="235" spans="1:7" hidden="1" x14ac:dyDescent="0.45"/>
    <row r="236" spans="1:7" ht="15" hidden="1" customHeight="1" x14ac:dyDescent="0.45">
      <c r="A236" s="12" t="s">
        <v>38</v>
      </c>
      <c r="B236" s="13"/>
      <c r="C236" s="14"/>
    </row>
    <row r="237" spans="1:7" hidden="1" x14ac:dyDescent="0.45">
      <c r="A237" s="3" t="s">
        <v>4</v>
      </c>
      <c r="B237" s="3" t="s">
        <v>5</v>
      </c>
      <c r="C237" s="3" t="s">
        <v>6</v>
      </c>
      <c r="D237" s="3" t="s">
        <v>7</v>
      </c>
      <c r="E237" s="3" t="s">
        <v>8</v>
      </c>
      <c r="F237" s="3" t="s">
        <v>9</v>
      </c>
      <c r="G237" s="4"/>
    </row>
    <row r="238" spans="1:7" hidden="1" x14ac:dyDescent="0.45">
      <c r="A238" s="2" t="s">
        <v>10</v>
      </c>
      <c r="B238" s="6">
        <v>0</v>
      </c>
      <c r="C238" s="6">
        <v>0</v>
      </c>
      <c r="D238" s="6">
        <v>0</v>
      </c>
      <c r="E238" s="6">
        <v>0</v>
      </c>
      <c r="F238" s="6">
        <v>0</v>
      </c>
      <c r="G238" s="10"/>
    </row>
    <row r="239" spans="1:7" hidden="1" x14ac:dyDescent="0.45">
      <c r="A239" s="2" t="s">
        <v>11</v>
      </c>
      <c r="B239" s="6">
        <v>0</v>
      </c>
      <c r="C239" s="6">
        <v>0</v>
      </c>
      <c r="D239" s="6">
        <v>0</v>
      </c>
      <c r="E239" s="6">
        <v>0</v>
      </c>
      <c r="F239" s="6">
        <v>0</v>
      </c>
      <c r="G239" s="10"/>
    </row>
    <row r="240" spans="1:7" hidden="1" x14ac:dyDescent="0.45">
      <c r="A240" s="2" t="s">
        <v>12</v>
      </c>
      <c r="B240" s="6">
        <v>0</v>
      </c>
      <c r="C240" s="6">
        <v>0</v>
      </c>
      <c r="D240" s="6">
        <v>0</v>
      </c>
      <c r="E240" s="6">
        <v>0</v>
      </c>
      <c r="F240" s="6">
        <v>0</v>
      </c>
      <c r="G240" s="10"/>
    </row>
    <row r="241" spans="1:7" hidden="1" x14ac:dyDescent="0.45">
      <c r="A241" s="2" t="s">
        <v>13</v>
      </c>
      <c r="B241" s="6">
        <v>0</v>
      </c>
      <c r="C241" s="6">
        <v>0</v>
      </c>
      <c r="D241" s="6">
        <v>0</v>
      </c>
      <c r="E241" s="6">
        <v>0</v>
      </c>
      <c r="F241" s="6">
        <v>0</v>
      </c>
      <c r="G241" s="10"/>
    </row>
    <row r="242" spans="1:7" hidden="1" x14ac:dyDescent="0.45">
      <c r="A242" s="2" t="s">
        <v>14</v>
      </c>
      <c r="B242" s="6">
        <v>0</v>
      </c>
      <c r="C242" s="6">
        <v>0</v>
      </c>
      <c r="D242" s="6">
        <v>0</v>
      </c>
      <c r="E242" s="6">
        <v>0</v>
      </c>
      <c r="F242" s="6">
        <v>0</v>
      </c>
      <c r="G242" s="10"/>
    </row>
    <row r="243" spans="1:7" hidden="1" x14ac:dyDescent="0.45">
      <c r="A243" s="2" t="s">
        <v>15</v>
      </c>
      <c r="B243" s="6">
        <v>0</v>
      </c>
      <c r="C243" s="6">
        <v>0</v>
      </c>
      <c r="D243" s="6">
        <v>0</v>
      </c>
      <c r="E243" s="6">
        <v>0</v>
      </c>
      <c r="F243" s="6">
        <v>0</v>
      </c>
      <c r="G243" s="10"/>
    </row>
    <row r="244" spans="1:7" hidden="1" x14ac:dyDescent="0.45">
      <c r="A244" s="2" t="s">
        <v>1</v>
      </c>
      <c r="B244" s="6">
        <v>0</v>
      </c>
      <c r="C244" s="6">
        <v>0</v>
      </c>
      <c r="D244" s="6">
        <v>0</v>
      </c>
      <c r="E244" s="6">
        <v>0</v>
      </c>
      <c r="F244" s="6">
        <v>0</v>
      </c>
      <c r="G244" s="10"/>
    </row>
    <row r="245" spans="1:7" hidden="1" x14ac:dyDescent="0.45">
      <c r="A245" s="2" t="s">
        <v>16</v>
      </c>
      <c r="B245" s="6">
        <f>SUM(B238:B244)</f>
        <v>0</v>
      </c>
      <c r="C245" s="6">
        <f>SUM(C238:C244)</f>
        <v>0</v>
      </c>
      <c r="D245" s="6">
        <f>SUM(D238:D244)</f>
        <v>0</v>
      </c>
      <c r="E245" s="6">
        <f>SUM(E238:E244)</f>
        <v>0</v>
      </c>
      <c r="F245" s="6">
        <f>SUM(F238:F244)</f>
        <v>0</v>
      </c>
      <c r="G245" s="10"/>
    </row>
    <row r="246" spans="1:7" hidden="1" x14ac:dyDescent="0.45">
      <c r="A246" s="2" t="s">
        <v>17</v>
      </c>
      <c r="B246" s="6">
        <v>0</v>
      </c>
      <c r="C246" s="6">
        <v>0</v>
      </c>
      <c r="D246" s="6">
        <v>0</v>
      </c>
      <c r="E246" s="6">
        <v>0</v>
      </c>
      <c r="F246" s="6">
        <v>0</v>
      </c>
      <c r="G246" s="10"/>
    </row>
    <row r="247" spans="1:7" hidden="1" x14ac:dyDescent="0.45">
      <c r="A247" s="2" t="s">
        <v>18</v>
      </c>
      <c r="B247" s="7">
        <f>SUM(B245:B246)</f>
        <v>0</v>
      </c>
      <c r="C247" s="7">
        <f>SUM(C245:C246)</f>
        <v>0</v>
      </c>
      <c r="D247" s="7">
        <f>SUM(D245:D246)</f>
        <v>0</v>
      </c>
      <c r="E247" s="7">
        <f>SUM(E245:E246)</f>
        <v>0</v>
      </c>
      <c r="F247" s="7">
        <f>SUM(F245:F246)</f>
        <v>0</v>
      </c>
      <c r="G247" s="11"/>
    </row>
    <row r="248" spans="1:7" hidden="1" x14ac:dyDescent="0.45">
      <c r="D248" s="10"/>
      <c r="E248" s="10"/>
    </row>
    <row r="249" spans="1:7" hidden="1" x14ac:dyDescent="0.45">
      <c r="A249" s="9" t="s">
        <v>19</v>
      </c>
      <c r="B249" s="8">
        <f>SUM(B238:F238)</f>
        <v>0</v>
      </c>
      <c r="D249" s="10"/>
      <c r="E249" s="10"/>
    </row>
    <row r="250" spans="1:7" hidden="1" x14ac:dyDescent="0.45">
      <c r="A250" s="9" t="s">
        <v>20</v>
      </c>
      <c r="B250" s="8">
        <f t="shared" ref="B250:B255" si="11">SUM(B239:F239)</f>
        <v>0</v>
      </c>
      <c r="D250" s="10"/>
      <c r="E250" s="10"/>
    </row>
    <row r="251" spans="1:7" hidden="1" x14ac:dyDescent="0.45">
      <c r="A251" s="9" t="s">
        <v>21</v>
      </c>
      <c r="B251" s="8">
        <f t="shared" si="11"/>
        <v>0</v>
      </c>
      <c r="D251" s="10"/>
      <c r="E251" s="10"/>
    </row>
    <row r="252" spans="1:7" hidden="1" x14ac:dyDescent="0.45">
      <c r="A252" s="9" t="s">
        <v>22</v>
      </c>
      <c r="B252" s="8">
        <f t="shared" si="11"/>
        <v>0</v>
      </c>
      <c r="D252" s="10"/>
      <c r="E252" s="10"/>
    </row>
    <row r="253" spans="1:7" hidden="1" x14ac:dyDescent="0.45">
      <c r="A253" s="9" t="s">
        <v>23</v>
      </c>
      <c r="B253" s="8">
        <f t="shared" si="11"/>
        <v>0</v>
      </c>
      <c r="D253" s="11"/>
      <c r="E253" s="11"/>
    </row>
    <row r="254" spans="1:7" hidden="1" x14ac:dyDescent="0.45">
      <c r="A254" s="9" t="s">
        <v>24</v>
      </c>
      <c r="B254" s="8">
        <f t="shared" si="11"/>
        <v>0</v>
      </c>
    </row>
    <row r="255" spans="1:7" hidden="1" x14ac:dyDescent="0.45">
      <c r="A255" s="9" t="s">
        <v>25</v>
      </c>
      <c r="B255" s="8">
        <f t="shared" si="11"/>
        <v>0</v>
      </c>
    </row>
    <row r="256" spans="1:7" ht="28.5" hidden="1" x14ac:dyDescent="0.45">
      <c r="A256" s="9" t="s">
        <v>26</v>
      </c>
      <c r="B256" s="8">
        <f>SUM(B245:F245)</f>
        <v>0</v>
      </c>
    </row>
    <row r="257" spans="1:2" ht="28.5" hidden="1" x14ac:dyDescent="0.45">
      <c r="A257" s="9" t="s">
        <v>27</v>
      </c>
      <c r="B257" s="8">
        <f>SUM(B246:F246)</f>
        <v>0</v>
      </c>
    </row>
    <row r="258" spans="1:2" hidden="1" x14ac:dyDescent="0.45">
      <c r="A258" s="4"/>
    </row>
    <row r="259" spans="1:2" ht="28.5" hidden="1" x14ac:dyDescent="0.45">
      <c r="A259" s="9" t="s">
        <v>39</v>
      </c>
      <c r="B259" s="8">
        <f>SUM(B260:B264)</f>
        <v>0</v>
      </c>
    </row>
    <row r="260" spans="1:2" hidden="1" x14ac:dyDescent="0.45">
      <c r="A260" s="9" t="s">
        <v>28</v>
      </c>
      <c r="B260" s="8">
        <f>B247</f>
        <v>0</v>
      </c>
    </row>
    <row r="261" spans="1:2" hidden="1" x14ac:dyDescent="0.45">
      <c r="A261" s="9" t="s">
        <v>29</v>
      </c>
      <c r="B261" s="8">
        <f>C247</f>
        <v>0</v>
      </c>
    </row>
    <row r="262" spans="1:2" hidden="1" x14ac:dyDescent="0.45">
      <c r="A262" s="9" t="s">
        <v>30</v>
      </c>
      <c r="B262" s="8">
        <f>D253</f>
        <v>0</v>
      </c>
    </row>
    <row r="263" spans="1:2" hidden="1" x14ac:dyDescent="0.45">
      <c r="A263" s="9" t="s">
        <v>31</v>
      </c>
      <c r="B263" s="8">
        <f>E253</f>
        <v>0</v>
      </c>
    </row>
    <row r="264" spans="1:2" hidden="1" x14ac:dyDescent="0.45">
      <c r="A264" s="9" t="s">
        <v>32</v>
      </c>
      <c r="B264" s="8">
        <f>F247</f>
        <v>0</v>
      </c>
    </row>
    <row r="265" spans="1:2" hidden="1" x14ac:dyDescent="0.45"/>
  </sheetData>
  <sheetProtection algorithmName="SHA-512" hashValue="+Gd1Ys3H5qNWZ6FmFoUUmy9QqOR/2zD5jh+Adv/04h/fsSHjBV7VFOzLtM60vWdBci6QWwLH3zxSiSLqPr9B3g==" saltValue="Gi04OVMf2h65JjAGKpnTWw==" spinCount="100000" sheet="1" objects="1" scenarios="1" selectLockedCells="1"/>
  <mergeCells count="167">
    <mergeCell ref="A119:C119"/>
    <mergeCell ref="A134:E134"/>
    <mergeCell ref="C61:G61"/>
    <mergeCell ref="A60:B60"/>
    <mergeCell ref="A98:H98"/>
    <mergeCell ref="A116:H116"/>
    <mergeCell ref="A117:H117"/>
    <mergeCell ref="A97:H97"/>
    <mergeCell ref="A83:B83"/>
    <mergeCell ref="A84:B84"/>
    <mergeCell ref="C81:D81"/>
    <mergeCell ref="A132:B132"/>
    <mergeCell ref="A103:B103"/>
    <mergeCell ref="A112:B112"/>
    <mergeCell ref="A121:B121"/>
    <mergeCell ref="A203:F203"/>
    <mergeCell ref="A200:B200"/>
    <mergeCell ref="A174:B174"/>
    <mergeCell ref="C174:D174"/>
    <mergeCell ref="B166:C166"/>
    <mergeCell ref="D166:E166"/>
    <mergeCell ref="A201:F201"/>
    <mergeCell ref="A202:F202"/>
    <mergeCell ref="A172:B172"/>
    <mergeCell ref="C172:D172"/>
    <mergeCell ref="A173:B173"/>
    <mergeCell ref="C173:D173"/>
    <mergeCell ref="A169:B169"/>
    <mergeCell ref="C169:D169"/>
    <mergeCell ref="A170:G170"/>
    <mergeCell ref="A183:B183"/>
    <mergeCell ref="A184:B184"/>
    <mergeCell ref="A176:D176"/>
    <mergeCell ref="C193:D193"/>
    <mergeCell ref="C194:D194"/>
    <mergeCell ref="C195:D195"/>
    <mergeCell ref="C196:D196"/>
    <mergeCell ref="C197:D197"/>
    <mergeCell ref="C198:D198"/>
    <mergeCell ref="A2:H2"/>
    <mergeCell ref="A91:B91"/>
    <mergeCell ref="A92:B92"/>
    <mergeCell ref="A85:B85"/>
    <mergeCell ref="A86:B86"/>
    <mergeCell ref="A87:B87"/>
    <mergeCell ref="A88:B88"/>
    <mergeCell ref="A89:B89"/>
    <mergeCell ref="A141:B141"/>
    <mergeCell ref="A120:C120"/>
    <mergeCell ref="A57:H57"/>
    <mergeCell ref="A58:H58"/>
    <mergeCell ref="A74:C74"/>
    <mergeCell ref="A95:C95"/>
    <mergeCell ref="A114:C114"/>
    <mergeCell ref="A124:B124"/>
    <mergeCell ref="A123:B123"/>
    <mergeCell ref="A130:B130"/>
    <mergeCell ref="A111:B111"/>
    <mergeCell ref="A133:C133"/>
    <mergeCell ref="A101:F101"/>
    <mergeCell ref="D100:E100"/>
    <mergeCell ref="D119:E119"/>
    <mergeCell ref="A113:B113"/>
    <mergeCell ref="A156:H156"/>
    <mergeCell ref="A157:H157"/>
    <mergeCell ref="F6:H6"/>
    <mergeCell ref="C26:G26"/>
    <mergeCell ref="A82:G82"/>
    <mergeCell ref="A61:B61"/>
    <mergeCell ref="I1:K1"/>
    <mergeCell ref="A6:B6"/>
    <mergeCell ref="A25:B25"/>
    <mergeCell ref="C6:E6"/>
    <mergeCell ref="C25:D25"/>
    <mergeCell ref="A7:C7"/>
    <mergeCell ref="A26:B26"/>
    <mergeCell ref="A39:D39"/>
    <mergeCell ref="A41:B41"/>
    <mergeCell ref="A22:H22"/>
    <mergeCell ref="A23:H23"/>
    <mergeCell ref="A1:H1"/>
    <mergeCell ref="D7:H7"/>
    <mergeCell ref="B3:C3"/>
    <mergeCell ref="E3:H3"/>
    <mergeCell ref="G4:H4"/>
    <mergeCell ref="A102:B102"/>
    <mergeCell ref="A20:C20"/>
    <mergeCell ref="A190:B190"/>
    <mergeCell ref="A191:B191"/>
    <mergeCell ref="A192:B192"/>
    <mergeCell ref="A193:B193"/>
    <mergeCell ref="A194:B194"/>
    <mergeCell ref="A195:B195"/>
    <mergeCell ref="A197:B197"/>
    <mergeCell ref="A198:B198"/>
    <mergeCell ref="C190:D190"/>
    <mergeCell ref="C191:D191"/>
    <mergeCell ref="C192:D192"/>
    <mergeCell ref="A196:B196"/>
    <mergeCell ref="A187:B187"/>
    <mergeCell ref="C177:D177"/>
    <mergeCell ref="C178:D178"/>
    <mergeCell ref="C179:D179"/>
    <mergeCell ref="C180:D180"/>
    <mergeCell ref="C181:D181"/>
    <mergeCell ref="C182:D182"/>
    <mergeCell ref="C183:D183"/>
    <mergeCell ref="C184:D184"/>
    <mergeCell ref="C185:D185"/>
    <mergeCell ref="C186:D186"/>
    <mergeCell ref="C187:D187"/>
    <mergeCell ref="A177:B177"/>
    <mergeCell ref="A178:B178"/>
    <mergeCell ref="A179:B179"/>
    <mergeCell ref="A180:B180"/>
    <mergeCell ref="A181:B181"/>
    <mergeCell ref="A182:B182"/>
    <mergeCell ref="A185:B185"/>
    <mergeCell ref="A186:B186"/>
    <mergeCell ref="A171:G171"/>
    <mergeCell ref="A188:B188"/>
    <mergeCell ref="C188:D188"/>
    <mergeCell ref="A189:D189"/>
    <mergeCell ref="A167:D167"/>
    <mergeCell ref="E167:F167"/>
    <mergeCell ref="A131:B131"/>
    <mergeCell ref="B165:C165"/>
    <mergeCell ref="D165:E165"/>
    <mergeCell ref="A140:B140"/>
    <mergeCell ref="A154:D154"/>
    <mergeCell ref="B162:C162"/>
    <mergeCell ref="D162:E162"/>
    <mergeCell ref="A159:B159"/>
    <mergeCell ref="A160:G160"/>
    <mergeCell ref="B161:C161"/>
    <mergeCell ref="D161:E161"/>
    <mergeCell ref="E169:G169"/>
    <mergeCell ref="B163:C163"/>
    <mergeCell ref="B164:C164"/>
    <mergeCell ref="D163:E163"/>
    <mergeCell ref="D164:E164"/>
    <mergeCell ref="A137:H137"/>
    <mergeCell ref="C140:D140"/>
    <mergeCell ref="C159:D159"/>
    <mergeCell ref="E159:F159"/>
    <mergeCell ref="C60:G60"/>
    <mergeCell ref="A79:H79"/>
    <mergeCell ref="A78:H78"/>
    <mergeCell ref="A122:B122"/>
    <mergeCell ref="A100:C100"/>
    <mergeCell ref="A81:B81"/>
    <mergeCell ref="A136:H136"/>
    <mergeCell ref="A129:B129"/>
    <mergeCell ref="A90:B90"/>
    <mergeCell ref="A106:B106"/>
    <mergeCell ref="A107:B107"/>
    <mergeCell ref="A108:B108"/>
    <mergeCell ref="A109:B109"/>
    <mergeCell ref="A125:B125"/>
    <mergeCell ref="A126:B126"/>
    <mergeCell ref="A127:B127"/>
    <mergeCell ref="A128:B128"/>
    <mergeCell ref="A93:B93"/>
    <mergeCell ref="A94:B94"/>
    <mergeCell ref="A104:B104"/>
    <mergeCell ref="A105:B105"/>
    <mergeCell ref="A110:B110"/>
  </mergeCells>
  <hyperlinks>
    <hyperlink ref="C6" r:id="rId1" location="p-200.430(a)(3)" display="https://www.ecfr.gov/current/title-2/subtitle-A/chapter-II/part-200#p-200.430(a)(3)"/>
    <hyperlink ref="C6:D6" r:id="rId2" location="p-200.430(a)(3)" display="2 CFR §200.430(b) Compensation - Personal Services"/>
    <hyperlink ref="F6" r:id="rId3" display="https://www.ecfr.gov/current/title-45/part-75/subpart-E"/>
    <hyperlink ref="F6:G6" r:id="rId4" display="45 CFR §75.400"/>
    <hyperlink ref="C6:E6" r:id="rId5" location="p-200.430(a)(3)" display="2 CFR §200.430(b)"/>
    <hyperlink ref="C25" r:id="rId6" display="https://www.ecfr.gov/current/title-2/section-200.431"/>
    <hyperlink ref="C25:D25" r:id="rId7" display="2 CFR §200.431"/>
    <hyperlink ref="C60" r:id="rId8" display="https://www.ecfr.gov/current/title-2/section-200.475"/>
    <hyperlink ref="C60:D60" r:id="rId9" display=" 2 CFR §200.475"/>
    <hyperlink ref="C81" r:id="rId10" display="https://www.ecfr.gov/current/title-2/section-200.439"/>
    <hyperlink ref="C81:D81" r:id="rId11" display="2 CFR §200.439"/>
    <hyperlink ref="D100" r:id="rId12" display="https://www.ecfr.gov/current/title-2/section-200.453"/>
    <hyperlink ref="D100:E100" r:id="rId13" display="2 CFR §200.453"/>
    <hyperlink ref="D119" r:id="rId14" display="https://www.ecfr.gov/current/title-2/section-200.331"/>
    <hyperlink ref="D119:E119" r:id="rId15" display="2 CFR §200.331(b)"/>
    <hyperlink ref="C140" r:id="rId16" display="https://www.ecfr.gov/current/title-2/section-200.405"/>
    <hyperlink ref="C140:D140" r:id="rId17" display="2 CFR §200.405"/>
    <hyperlink ref="C159" r:id="rId18" display="https://www.ecfr.gov/current/title-2/section-200.307"/>
    <hyperlink ref="C159:D159" r:id="rId19" display="2 CFR §200.307"/>
    <hyperlink ref="E159" r:id="rId20" display="https://www.ecfr.gov/current/title-2/section-1201.80"/>
    <hyperlink ref="E159:F159" r:id="rId21" display="2 CFR §1201.80"/>
    <hyperlink ref="C169" r:id="rId22" display="https://www.ecfr.gov/current/title-2/section-200.414"/>
    <hyperlink ref="C169:D169" r:id="rId23" display="2 CFR §200.414"/>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10">
        <x14:dataValidation type="list" allowBlank="1" showInputMessage="1" showErrorMessage="1">
          <x14:formula1>
            <xm:f>Sheet3!$I$1:$I$4</xm:f>
          </x14:formula1>
          <xm:sqref>A171</xm:sqref>
        </x14:dataValidation>
        <x14:dataValidation type="list" allowBlank="1" showInputMessage="1" showErrorMessage="1">
          <x14:formula1>
            <xm:f>Sheet3!$K$1:$K$3</xm:f>
          </x14:formula1>
          <xm:sqref>E167</xm:sqref>
        </x14:dataValidation>
        <x14:dataValidation type="list" allowBlank="1" showInputMessage="1" showErrorMessage="1">
          <x14:formula1>
            <xm:f>Sheet3!$C$1:$C$9</xm:f>
          </x14:formula1>
          <xm:sqref>A54 A43:A52</xm:sqref>
        </x14:dataValidation>
        <x14:dataValidation type="list" allowBlank="1" showInputMessage="1" showErrorMessage="1">
          <x14:formula1>
            <xm:f>Sheet3!$G$1:$G$4</xm:f>
          </x14:formula1>
          <xm:sqref>C122:C132</xm:sqref>
        </x14:dataValidation>
        <x14:dataValidation type="list" allowBlank="1" showInputMessage="1" showErrorMessage="1">
          <x14:formula1>
            <xm:f>Sheet3!$H$1:$H$7</xm:f>
          </x14:formula1>
          <xm:sqref>D122:D132</xm:sqref>
        </x14:dataValidation>
        <x14:dataValidation type="list" allowBlank="1" showInputMessage="1" showErrorMessage="1">
          <x14:formula1>
            <xm:f>Sheet3!$B$1:$B$12</xm:f>
          </x14:formula1>
          <xm:sqref>C63:C73</xm:sqref>
        </x14:dataValidation>
        <x14:dataValidation type="list" allowBlank="1" showInputMessage="1" showErrorMessage="1">
          <x14:formula1>
            <xm:f>Sheet3!$D$1:$D$5</xm:f>
          </x14:formula1>
          <xm:sqref>D63:D73</xm:sqref>
        </x14:dataValidation>
        <x14:dataValidation type="list" allowBlank="1" showInputMessage="1" showErrorMessage="1">
          <x14:formula1>
            <xm:f>Sheet3!$F$1:$F$21</xm:f>
          </x14:formula1>
          <xm:sqref>C103:C113</xm:sqref>
        </x14:dataValidation>
        <x14:dataValidation type="list" allowBlank="1" showInputMessage="1" showErrorMessage="1">
          <x14:formula1>
            <xm:f>Sheet3!$A$1:$A$5</xm:f>
          </x14:formula1>
          <xm:sqref>C9:C19</xm:sqref>
        </x14:dataValidation>
        <x14:dataValidation type="list" allowBlank="1" showInputMessage="1" showErrorMessage="1">
          <x14:formula1>
            <xm:f>Sheet3!$J$1:$J$11</xm:f>
          </x14:formula1>
          <xm:sqref>E143:E152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P265"/>
  <sheetViews>
    <sheetView topLeftCell="A162" zoomScaleNormal="100" workbookViewId="0">
      <selection activeCell="G4" sqref="G4:H4"/>
    </sheetView>
  </sheetViews>
  <sheetFormatPr defaultRowHeight="14.25" x14ac:dyDescent="0.45"/>
  <cols>
    <col min="1" max="1" width="21.53125" style="1" customWidth="1"/>
    <col min="2" max="2" width="18.796875" style="1" customWidth="1"/>
    <col min="3" max="3" width="11.796875" style="1" customWidth="1"/>
    <col min="4" max="4" width="13.86328125" style="1" customWidth="1"/>
    <col min="5" max="5" width="11.53125" style="1" customWidth="1"/>
    <col min="6" max="6" width="13.53125" style="1" customWidth="1"/>
    <col min="7" max="7" width="15.796875" style="1" customWidth="1"/>
    <col min="8" max="8" width="13.86328125" style="1" customWidth="1"/>
    <col min="9" max="9" width="9.53125" style="1" bestFit="1" customWidth="1"/>
    <col min="10" max="16" width="9.06640625" style="1"/>
  </cols>
  <sheetData>
    <row r="1" spans="1:16" ht="14.45" customHeight="1" x14ac:dyDescent="0.45">
      <c r="A1" s="415" t="s">
        <v>51</v>
      </c>
      <c r="B1" s="416"/>
      <c r="C1" s="416"/>
      <c r="D1" s="416"/>
      <c r="E1" s="416"/>
      <c r="F1" s="416"/>
      <c r="G1" s="416"/>
      <c r="H1" s="417"/>
      <c r="I1" s="399"/>
      <c r="J1" s="399"/>
      <c r="K1" s="399"/>
    </row>
    <row r="2" spans="1:16" ht="70.25" customHeight="1" x14ac:dyDescent="0.45">
      <c r="A2" s="430" t="s">
        <v>195</v>
      </c>
      <c r="B2" s="431"/>
      <c r="C2" s="431"/>
      <c r="D2" s="431"/>
      <c r="E2" s="431"/>
      <c r="F2" s="431"/>
      <c r="G2" s="431"/>
      <c r="H2" s="432"/>
      <c r="I2"/>
      <c r="J2"/>
      <c r="K2"/>
      <c r="L2"/>
      <c r="M2"/>
      <c r="N2"/>
      <c r="O2"/>
      <c r="P2"/>
    </row>
    <row r="3" spans="1:16" ht="20.75" customHeight="1" x14ac:dyDescent="0.45">
      <c r="A3" s="143" t="s">
        <v>239</v>
      </c>
      <c r="B3" s="421"/>
      <c r="C3" s="422"/>
      <c r="D3" s="143" t="s">
        <v>238</v>
      </c>
      <c r="E3" s="423"/>
      <c r="F3" s="423"/>
      <c r="G3" s="423"/>
      <c r="H3" s="424"/>
      <c r="I3" s="140"/>
      <c r="J3"/>
      <c r="K3"/>
      <c r="L3"/>
      <c r="M3"/>
      <c r="N3"/>
      <c r="O3"/>
      <c r="P3"/>
    </row>
    <row r="4" spans="1:16" ht="16.5" customHeight="1" x14ac:dyDescent="0.45">
      <c r="A4" s="144" t="s">
        <v>240</v>
      </c>
      <c r="B4" s="145" t="s">
        <v>63</v>
      </c>
      <c r="C4" s="276"/>
      <c r="D4" s="142" t="s">
        <v>64</v>
      </c>
      <c r="E4" s="277"/>
      <c r="F4" s="142" t="s">
        <v>261</v>
      </c>
      <c r="G4" s="425"/>
      <c r="H4" s="426"/>
    </row>
    <row r="5" spans="1:16" ht="4.25" customHeight="1" thickBot="1" x14ac:dyDescent="0.5">
      <c r="A5" s="16"/>
      <c r="B5" s="165"/>
      <c r="C5" s="17"/>
      <c r="D5" s="141"/>
      <c r="E5" s="141"/>
      <c r="F5" s="17"/>
      <c r="G5" s="17"/>
      <c r="H5"/>
      <c r="I5"/>
      <c r="J5"/>
      <c r="K5"/>
      <c r="L5"/>
      <c r="M5"/>
      <c r="N5"/>
      <c r="O5"/>
      <c r="P5"/>
    </row>
    <row r="6" spans="1:16" ht="29.75" customHeight="1" thickBot="1" x14ac:dyDescent="0.5">
      <c r="A6" s="400" t="s">
        <v>178</v>
      </c>
      <c r="B6" s="401"/>
      <c r="C6" s="402" t="s">
        <v>179</v>
      </c>
      <c r="D6" s="403"/>
      <c r="E6" s="404"/>
      <c r="F6" s="376" t="s">
        <v>180</v>
      </c>
      <c r="G6" s="377"/>
      <c r="H6" s="394"/>
    </row>
    <row r="7" spans="1:16" ht="14.25" customHeight="1" thickBot="1" x14ac:dyDescent="0.5">
      <c r="A7" s="405" t="s">
        <v>65</v>
      </c>
      <c r="B7" s="406"/>
      <c r="C7" s="407"/>
      <c r="D7" s="418" t="s">
        <v>108</v>
      </c>
      <c r="E7" s="419"/>
      <c r="F7" s="419"/>
      <c r="G7" s="419"/>
      <c r="H7" s="420"/>
      <c r="I7" s="57"/>
    </row>
    <row r="8" spans="1:16" ht="26.25" x14ac:dyDescent="0.45">
      <c r="A8" s="32" t="s">
        <v>42</v>
      </c>
      <c r="B8" s="32" t="s">
        <v>43</v>
      </c>
      <c r="C8" s="66" t="s">
        <v>52</v>
      </c>
      <c r="D8" s="313" t="s">
        <v>216</v>
      </c>
      <c r="E8" s="32" t="s">
        <v>76</v>
      </c>
      <c r="F8" s="32" t="s">
        <v>160</v>
      </c>
      <c r="G8" s="56" t="s">
        <v>40</v>
      </c>
      <c r="H8" s="79" t="s">
        <v>219</v>
      </c>
    </row>
    <row r="9" spans="1:16" x14ac:dyDescent="0.45">
      <c r="A9" s="100"/>
      <c r="B9" s="100"/>
      <c r="C9" s="118"/>
      <c r="D9" s="120"/>
      <c r="E9" s="119"/>
      <c r="F9" s="226">
        <f t="shared" ref="F9:F19" si="0">D9*E9</f>
        <v>0</v>
      </c>
      <c r="G9" s="122"/>
      <c r="H9" s="227">
        <f t="shared" ref="H9:H18" si="1">IF(C9="Yes, In-Kind",F9,0)</f>
        <v>0</v>
      </c>
    </row>
    <row r="10" spans="1:16" x14ac:dyDescent="0.45">
      <c r="A10" s="100"/>
      <c r="B10" s="100"/>
      <c r="C10" s="118"/>
      <c r="D10" s="120"/>
      <c r="E10" s="119"/>
      <c r="F10" s="226">
        <f t="shared" si="0"/>
        <v>0</v>
      </c>
      <c r="G10" s="122"/>
      <c r="H10" s="227">
        <f t="shared" si="1"/>
        <v>0</v>
      </c>
    </row>
    <row r="11" spans="1:16" x14ac:dyDescent="0.45">
      <c r="A11" s="100"/>
      <c r="B11" s="100"/>
      <c r="C11" s="118"/>
      <c r="D11" s="120"/>
      <c r="E11" s="119"/>
      <c r="F11" s="226">
        <f t="shared" si="0"/>
        <v>0</v>
      </c>
      <c r="G11" s="122"/>
      <c r="H11" s="227">
        <f t="shared" si="1"/>
        <v>0</v>
      </c>
    </row>
    <row r="12" spans="1:16" x14ac:dyDescent="0.45">
      <c r="A12" s="100"/>
      <c r="B12" s="100"/>
      <c r="C12" s="118"/>
      <c r="D12" s="120"/>
      <c r="E12" s="119"/>
      <c r="F12" s="226">
        <f t="shared" si="0"/>
        <v>0</v>
      </c>
      <c r="G12" s="122"/>
      <c r="H12" s="227">
        <f t="shared" si="1"/>
        <v>0</v>
      </c>
    </row>
    <row r="13" spans="1:16" x14ac:dyDescent="0.45">
      <c r="A13" s="100"/>
      <c r="B13" s="100"/>
      <c r="C13" s="118"/>
      <c r="D13" s="120"/>
      <c r="E13" s="119"/>
      <c r="F13" s="226">
        <f t="shared" si="0"/>
        <v>0</v>
      </c>
      <c r="G13" s="122"/>
      <c r="H13" s="227">
        <f t="shared" si="1"/>
        <v>0</v>
      </c>
    </row>
    <row r="14" spans="1:16" x14ac:dyDescent="0.45">
      <c r="A14" s="100"/>
      <c r="B14" s="100"/>
      <c r="C14" s="118"/>
      <c r="D14" s="120"/>
      <c r="E14" s="119"/>
      <c r="F14" s="226">
        <f t="shared" si="0"/>
        <v>0</v>
      </c>
      <c r="G14" s="122"/>
      <c r="H14" s="227">
        <f t="shared" si="1"/>
        <v>0</v>
      </c>
    </row>
    <row r="15" spans="1:16" x14ac:dyDescent="0.45">
      <c r="A15" s="104"/>
      <c r="B15" s="104"/>
      <c r="C15" s="123"/>
      <c r="D15" s="124"/>
      <c r="E15" s="119"/>
      <c r="F15" s="226">
        <f t="shared" si="0"/>
        <v>0</v>
      </c>
      <c r="G15" s="122"/>
      <c r="H15" s="227">
        <f t="shared" si="1"/>
        <v>0</v>
      </c>
    </row>
    <row r="16" spans="1:16" x14ac:dyDescent="0.45">
      <c r="A16" s="104"/>
      <c r="B16" s="104"/>
      <c r="C16" s="123"/>
      <c r="D16" s="124"/>
      <c r="E16" s="119"/>
      <c r="F16" s="226">
        <f t="shared" si="0"/>
        <v>0</v>
      </c>
      <c r="G16" s="122"/>
      <c r="H16" s="227">
        <f t="shared" si="1"/>
        <v>0</v>
      </c>
    </row>
    <row r="17" spans="1:13" x14ac:dyDescent="0.45">
      <c r="A17" s="104"/>
      <c r="B17" s="104"/>
      <c r="C17" s="123"/>
      <c r="D17" s="124"/>
      <c r="E17" s="119"/>
      <c r="F17" s="226">
        <f t="shared" si="0"/>
        <v>0</v>
      </c>
      <c r="G17" s="122"/>
      <c r="H17" s="227">
        <f t="shared" si="1"/>
        <v>0</v>
      </c>
      <c r="M17"/>
    </row>
    <row r="18" spans="1:13" ht="15.95" customHeight="1" thickBot="1" x14ac:dyDescent="0.5">
      <c r="A18" s="125"/>
      <c r="B18" s="125"/>
      <c r="C18" s="126"/>
      <c r="D18" s="163"/>
      <c r="E18" s="157"/>
      <c r="F18" s="226">
        <f t="shared" si="0"/>
        <v>0</v>
      </c>
      <c r="G18" s="159"/>
      <c r="H18" s="228">
        <f t="shared" si="1"/>
        <v>0</v>
      </c>
    </row>
    <row r="19" spans="1:13" ht="17" hidden="1" customHeight="1" x14ac:dyDescent="0.45">
      <c r="A19" s="50"/>
      <c r="B19" s="50"/>
      <c r="C19" s="54"/>
      <c r="D19" s="162"/>
      <c r="E19" s="156"/>
      <c r="F19" s="44">
        <f t="shared" si="0"/>
        <v>0</v>
      </c>
      <c r="G19" s="158"/>
    </row>
    <row r="20" spans="1:13" ht="17.75" customHeight="1" thickBot="1" x14ac:dyDescent="0.5">
      <c r="A20" s="428" t="s">
        <v>228</v>
      </c>
      <c r="B20" s="429"/>
      <c r="C20" s="429"/>
      <c r="D20" s="208"/>
      <c r="E20" s="155" t="s">
        <v>75</v>
      </c>
      <c r="F20" s="311">
        <f>SUM(F9:F19)</f>
        <v>0</v>
      </c>
      <c r="G20" s="161">
        <f>SUM(G9:G19)</f>
        <v>0</v>
      </c>
      <c r="H20" s="160">
        <f>SUM(H9:H19)</f>
        <v>0</v>
      </c>
    </row>
    <row r="21" spans="1:13" ht="28.25" customHeight="1" thickBot="1" x14ac:dyDescent="0.5">
      <c r="E21" s="150"/>
      <c r="F21" s="166"/>
      <c r="G21" s="166"/>
      <c r="H21" s="150"/>
    </row>
    <row r="22" spans="1:13" ht="14.25" customHeight="1" thickBot="1" x14ac:dyDescent="0.5">
      <c r="A22" s="326" t="s">
        <v>66</v>
      </c>
      <c r="B22" s="327"/>
      <c r="C22" s="327"/>
      <c r="D22" s="327"/>
      <c r="E22" s="327"/>
      <c r="F22" s="327"/>
      <c r="G22" s="327"/>
      <c r="H22" s="328"/>
    </row>
    <row r="23" spans="1:13" ht="409.5" customHeight="1" x14ac:dyDescent="0.45">
      <c r="A23" s="323"/>
      <c r="B23" s="324"/>
      <c r="C23" s="324"/>
      <c r="D23" s="324"/>
      <c r="E23" s="324"/>
      <c r="F23" s="324"/>
      <c r="G23" s="324"/>
      <c r="H23" s="325"/>
    </row>
    <row r="24" spans="1:13" ht="14.65" thickBot="1" x14ac:dyDescent="0.5"/>
    <row r="25" spans="1:13" ht="26.75" customHeight="1" thickBot="1" x14ac:dyDescent="0.5">
      <c r="A25" s="333" t="s">
        <v>181</v>
      </c>
      <c r="B25" s="334"/>
      <c r="C25" s="318" t="s">
        <v>184</v>
      </c>
      <c r="D25" s="320"/>
      <c r="E25" s="225"/>
      <c r="F25" s="224"/>
      <c r="G25" s="213"/>
    </row>
    <row r="26" spans="1:13" ht="14.25" customHeight="1" thickBot="1" x14ac:dyDescent="0.5">
      <c r="A26" s="408" t="s">
        <v>67</v>
      </c>
      <c r="B26" s="409"/>
      <c r="C26" s="395" t="s">
        <v>108</v>
      </c>
      <c r="D26" s="396"/>
      <c r="E26" s="396"/>
      <c r="F26" s="396"/>
      <c r="G26" s="396"/>
      <c r="H26" s="149"/>
    </row>
    <row r="27" spans="1:13" ht="39.4" x14ac:dyDescent="0.45">
      <c r="A27" s="314" t="s">
        <v>42</v>
      </c>
      <c r="B27" s="31" t="s">
        <v>43</v>
      </c>
      <c r="C27" s="169" t="s">
        <v>109</v>
      </c>
      <c r="D27" s="164" t="s">
        <v>111</v>
      </c>
      <c r="E27" s="171" t="s">
        <v>110</v>
      </c>
      <c r="F27" s="170" t="s">
        <v>161</v>
      </c>
      <c r="G27" s="172" t="s">
        <v>40</v>
      </c>
      <c r="H27" s="149"/>
    </row>
    <row r="28" spans="1:13" x14ac:dyDescent="0.45">
      <c r="A28" s="229">
        <f>A9</f>
        <v>0</v>
      </c>
      <c r="B28" s="230">
        <f t="shared" ref="B28:B37" si="2">(B9)</f>
        <v>0</v>
      </c>
      <c r="C28" s="231">
        <f t="shared" ref="C28:C37" si="3">F9</f>
        <v>0</v>
      </c>
      <c r="D28" s="139"/>
      <c r="E28" s="102"/>
      <c r="F28" s="232">
        <f t="shared" ref="F28:F37" si="4">IF(D28&gt;0%,(C28*D28),E28)</f>
        <v>0</v>
      </c>
      <c r="G28" s="173"/>
      <c r="H28" s="149"/>
    </row>
    <row r="29" spans="1:13" x14ac:dyDescent="0.45">
      <c r="A29" s="229">
        <f>A10</f>
        <v>0</v>
      </c>
      <c r="B29" s="230">
        <f t="shared" si="2"/>
        <v>0</v>
      </c>
      <c r="C29" s="231">
        <f t="shared" si="3"/>
        <v>0</v>
      </c>
      <c r="D29" s="139"/>
      <c r="E29" s="102"/>
      <c r="F29" s="232">
        <f t="shared" si="4"/>
        <v>0</v>
      </c>
      <c r="G29" s="174"/>
    </row>
    <row r="30" spans="1:13" x14ac:dyDescent="0.45">
      <c r="A30" s="229">
        <f t="shared" ref="A30:A37" si="5">(A11)</f>
        <v>0</v>
      </c>
      <c r="B30" s="230">
        <f t="shared" si="2"/>
        <v>0</v>
      </c>
      <c r="C30" s="231">
        <f t="shared" si="3"/>
        <v>0</v>
      </c>
      <c r="D30" s="139"/>
      <c r="E30" s="102"/>
      <c r="F30" s="232">
        <f t="shared" si="4"/>
        <v>0</v>
      </c>
      <c r="G30" s="175"/>
    </row>
    <row r="31" spans="1:13" x14ac:dyDescent="0.45">
      <c r="A31" s="229">
        <f t="shared" si="5"/>
        <v>0</v>
      </c>
      <c r="B31" s="230">
        <f t="shared" si="2"/>
        <v>0</v>
      </c>
      <c r="C31" s="231">
        <f t="shared" si="3"/>
        <v>0</v>
      </c>
      <c r="D31" s="139"/>
      <c r="E31" s="102"/>
      <c r="F31" s="232">
        <f t="shared" si="4"/>
        <v>0</v>
      </c>
      <c r="G31" s="175"/>
    </row>
    <row r="32" spans="1:13" x14ac:dyDescent="0.45">
      <c r="A32" s="229">
        <f t="shared" si="5"/>
        <v>0</v>
      </c>
      <c r="B32" s="230">
        <f t="shared" si="2"/>
        <v>0</v>
      </c>
      <c r="C32" s="231">
        <f t="shared" si="3"/>
        <v>0</v>
      </c>
      <c r="D32" s="139"/>
      <c r="E32" s="102"/>
      <c r="F32" s="232">
        <f t="shared" si="4"/>
        <v>0</v>
      </c>
      <c r="G32" s="175"/>
    </row>
    <row r="33" spans="1:7" x14ac:dyDescent="0.45">
      <c r="A33" s="229">
        <f t="shared" si="5"/>
        <v>0</v>
      </c>
      <c r="B33" s="230">
        <f t="shared" si="2"/>
        <v>0</v>
      </c>
      <c r="C33" s="231">
        <f t="shared" si="3"/>
        <v>0</v>
      </c>
      <c r="D33" s="139"/>
      <c r="E33" s="102"/>
      <c r="F33" s="232">
        <f t="shared" si="4"/>
        <v>0</v>
      </c>
      <c r="G33" s="175"/>
    </row>
    <row r="34" spans="1:7" x14ac:dyDescent="0.45">
      <c r="A34" s="229">
        <f t="shared" si="5"/>
        <v>0</v>
      </c>
      <c r="B34" s="230">
        <f t="shared" si="2"/>
        <v>0</v>
      </c>
      <c r="C34" s="231">
        <f t="shared" si="3"/>
        <v>0</v>
      </c>
      <c r="D34" s="139"/>
      <c r="E34" s="102"/>
      <c r="F34" s="232">
        <f t="shared" si="4"/>
        <v>0</v>
      </c>
      <c r="G34" s="175"/>
    </row>
    <row r="35" spans="1:7" x14ac:dyDescent="0.45">
      <c r="A35" s="229">
        <f t="shared" si="5"/>
        <v>0</v>
      </c>
      <c r="B35" s="230">
        <f t="shared" si="2"/>
        <v>0</v>
      </c>
      <c r="C35" s="231">
        <f t="shared" si="3"/>
        <v>0</v>
      </c>
      <c r="D35" s="139"/>
      <c r="E35" s="102"/>
      <c r="F35" s="232">
        <f t="shared" si="4"/>
        <v>0</v>
      </c>
      <c r="G35" s="175"/>
    </row>
    <row r="36" spans="1:7" x14ac:dyDescent="0.45">
      <c r="A36" s="229">
        <f t="shared" si="5"/>
        <v>0</v>
      </c>
      <c r="B36" s="230">
        <f t="shared" si="2"/>
        <v>0</v>
      </c>
      <c r="C36" s="231">
        <f t="shared" si="3"/>
        <v>0</v>
      </c>
      <c r="D36" s="139"/>
      <c r="E36" s="121"/>
      <c r="F36" s="232">
        <f t="shared" si="4"/>
        <v>0</v>
      </c>
      <c r="G36" s="176"/>
    </row>
    <row r="37" spans="1:7" ht="14.65" thickBot="1" x14ac:dyDescent="0.5">
      <c r="A37" s="229">
        <f t="shared" si="5"/>
        <v>0</v>
      </c>
      <c r="B37" s="230">
        <f t="shared" si="2"/>
        <v>0</v>
      </c>
      <c r="C37" s="231">
        <f t="shared" si="3"/>
        <v>0</v>
      </c>
      <c r="D37" s="139"/>
      <c r="E37" s="159"/>
      <c r="F37" s="232">
        <f t="shared" si="4"/>
        <v>0</v>
      </c>
      <c r="G37" s="174"/>
    </row>
    <row r="38" spans="1:7" ht="14.65" hidden="1" thickBot="1" x14ac:dyDescent="0.5">
      <c r="A38" s="50"/>
      <c r="B38" s="45"/>
      <c r="C38" s="167"/>
      <c r="D38" s="168"/>
      <c r="E38" s="177"/>
      <c r="F38" s="45"/>
      <c r="G38" s="46"/>
    </row>
    <row r="39" spans="1:7" ht="14.65" thickBot="1" x14ac:dyDescent="0.5">
      <c r="A39" s="410" t="s">
        <v>228</v>
      </c>
      <c r="B39" s="411"/>
      <c r="C39" s="411"/>
      <c r="D39" s="412"/>
      <c r="E39" s="52" t="s">
        <v>75</v>
      </c>
      <c r="F39" s="90">
        <f>SUM(F28:F38)</f>
        <v>0</v>
      </c>
      <c r="G39" s="179">
        <f>SUM(G28:G38)</f>
        <v>0</v>
      </c>
    </row>
    <row r="40" spans="1:7" ht="14.65" thickBot="1" x14ac:dyDescent="0.5">
      <c r="A40" s="42"/>
      <c r="B40" s="43"/>
      <c r="C40" s="43"/>
      <c r="D40" s="43"/>
      <c r="E40" s="178"/>
      <c r="G40" s="22"/>
    </row>
    <row r="41" spans="1:7" ht="30" customHeight="1" thickBot="1" x14ac:dyDescent="0.5">
      <c r="A41" s="413" t="s">
        <v>98</v>
      </c>
      <c r="B41" s="414"/>
      <c r="C41" s="180"/>
      <c r="D41" s="316"/>
      <c r="E41" s="316"/>
      <c r="F41" s="316"/>
      <c r="G41" s="316"/>
    </row>
    <row r="42" spans="1:7" ht="14.65" thickBot="1" x14ac:dyDescent="0.5">
      <c r="A42" s="212" t="s">
        <v>99</v>
      </c>
      <c r="B42" s="182" t="s">
        <v>112</v>
      </c>
      <c r="C42" s="149"/>
    </row>
    <row r="43" spans="1:7" ht="14.65" thickBot="1" x14ac:dyDescent="0.5">
      <c r="A43" s="181" t="s">
        <v>85</v>
      </c>
      <c r="B43" s="183"/>
    </row>
    <row r="44" spans="1:7" ht="14.65" thickBot="1" x14ac:dyDescent="0.5">
      <c r="A44" s="181" t="s">
        <v>85</v>
      </c>
      <c r="B44" s="117"/>
    </row>
    <row r="45" spans="1:7" x14ac:dyDescent="0.45">
      <c r="A45" s="181" t="s">
        <v>85</v>
      </c>
      <c r="B45" s="117"/>
    </row>
    <row r="46" spans="1:7" x14ac:dyDescent="0.45">
      <c r="A46" s="116" t="s">
        <v>85</v>
      </c>
      <c r="B46" s="117"/>
    </row>
    <row r="47" spans="1:7" x14ac:dyDescent="0.45">
      <c r="A47" s="116" t="s">
        <v>85</v>
      </c>
      <c r="B47" s="117"/>
    </row>
    <row r="48" spans="1:7" x14ac:dyDescent="0.45">
      <c r="A48" s="116" t="s">
        <v>85</v>
      </c>
      <c r="B48" s="117"/>
    </row>
    <row r="49" spans="1:10" x14ac:dyDescent="0.45">
      <c r="A49" s="116" t="s">
        <v>85</v>
      </c>
      <c r="B49" s="117"/>
    </row>
    <row r="50" spans="1:10" x14ac:dyDescent="0.45">
      <c r="A50" s="116" t="s">
        <v>85</v>
      </c>
      <c r="B50" s="117"/>
    </row>
    <row r="51" spans="1:10" x14ac:dyDescent="0.45">
      <c r="A51" s="116" t="s">
        <v>85</v>
      </c>
      <c r="B51" s="117"/>
    </row>
    <row r="52" spans="1:10" x14ac:dyDescent="0.45">
      <c r="A52" s="116" t="s">
        <v>85</v>
      </c>
      <c r="B52" s="117"/>
    </row>
    <row r="53" spans="1:10" ht="14.65" thickBot="1" x14ac:dyDescent="0.5">
      <c r="A53" s="116" t="s">
        <v>227</v>
      </c>
      <c r="B53" s="189"/>
    </row>
    <row r="54" spans="1:10" ht="18.399999999999999" hidden="1" thickBot="1" x14ac:dyDescent="0.5">
      <c r="A54" s="184"/>
      <c r="B54" s="188"/>
      <c r="C54" s="55"/>
    </row>
    <row r="55" spans="1:10" ht="14.65" thickBot="1" x14ac:dyDescent="0.5">
      <c r="A55" s="185" t="s">
        <v>113</v>
      </c>
      <c r="B55" s="187">
        <f>SUM(B43:B54)</f>
        <v>0</v>
      </c>
      <c r="C55" s="149"/>
    </row>
    <row r="56" spans="1:10" ht="14.65" thickBot="1" x14ac:dyDescent="0.5">
      <c r="A56" s="190"/>
      <c r="B56" s="186"/>
    </row>
    <row r="57" spans="1:10" ht="14.25" customHeight="1" thickBot="1" x14ac:dyDescent="0.5">
      <c r="A57" s="326" t="s">
        <v>68</v>
      </c>
      <c r="B57" s="327"/>
      <c r="C57" s="327"/>
      <c r="D57" s="327"/>
      <c r="E57" s="327"/>
      <c r="F57" s="327"/>
      <c r="G57" s="327"/>
      <c r="H57" s="327"/>
      <c r="I57" s="149"/>
    </row>
    <row r="58" spans="1:10" ht="409.5" customHeight="1" x14ac:dyDescent="0.45">
      <c r="A58" s="323"/>
      <c r="B58" s="324"/>
      <c r="C58" s="324"/>
      <c r="D58" s="324"/>
      <c r="E58" s="324"/>
      <c r="F58" s="324"/>
      <c r="G58" s="324"/>
      <c r="H58" s="325"/>
    </row>
    <row r="59" spans="1:10" ht="37.5" customHeight="1" x14ac:dyDescent="0.45">
      <c r="A59" s="40"/>
      <c r="B59" s="40"/>
      <c r="C59" s="40"/>
      <c r="D59" s="40"/>
      <c r="E59" s="40"/>
      <c r="F59" s="40"/>
      <c r="G59" s="40"/>
    </row>
    <row r="60" spans="1:10" ht="29" customHeight="1" thickBot="1" x14ac:dyDescent="0.5">
      <c r="A60" s="333" t="s">
        <v>182</v>
      </c>
      <c r="B60" s="474"/>
      <c r="C60" s="321" t="s">
        <v>185</v>
      </c>
      <c r="D60" s="322"/>
      <c r="E60" s="322"/>
      <c r="F60" s="322"/>
      <c r="G60" s="322"/>
      <c r="H60" s="222"/>
      <c r="I60" s="213"/>
      <c r="J60" s="57"/>
    </row>
    <row r="61" spans="1:10" ht="14.25" customHeight="1" thickBot="1" x14ac:dyDescent="0.5">
      <c r="A61" s="397" t="s">
        <v>69</v>
      </c>
      <c r="B61" s="398"/>
      <c r="C61" s="413" t="s">
        <v>108</v>
      </c>
      <c r="D61" s="473"/>
      <c r="E61" s="473"/>
      <c r="F61" s="473"/>
      <c r="G61" s="473"/>
      <c r="H61" s="191"/>
      <c r="I61" s="192"/>
      <c r="J61" s="57"/>
    </row>
    <row r="62" spans="1:10" ht="26.25" x14ac:dyDescent="0.45">
      <c r="A62" s="32" t="s">
        <v>114</v>
      </c>
      <c r="B62" s="312" t="s">
        <v>44</v>
      </c>
      <c r="C62" s="207" t="s">
        <v>45</v>
      </c>
      <c r="D62" s="32" t="s">
        <v>116</v>
      </c>
      <c r="E62" s="32" t="s">
        <v>115</v>
      </c>
      <c r="F62" s="32" t="s">
        <v>118</v>
      </c>
      <c r="G62" s="32" t="s">
        <v>117</v>
      </c>
      <c r="H62" s="164" t="s">
        <v>162</v>
      </c>
      <c r="I62" s="193" t="s">
        <v>40</v>
      </c>
    </row>
    <row r="63" spans="1:10" x14ac:dyDescent="0.45">
      <c r="A63" s="95"/>
      <c r="B63" s="105"/>
      <c r="C63" s="113" t="s">
        <v>86</v>
      </c>
      <c r="D63" s="105" t="s">
        <v>85</v>
      </c>
      <c r="E63" s="96"/>
      <c r="F63" s="114"/>
      <c r="G63" s="114"/>
      <c r="H63" s="227">
        <f t="shared" ref="H63:H72" si="6">E63*F63*G63</f>
        <v>0</v>
      </c>
      <c r="I63" s="101"/>
    </row>
    <row r="64" spans="1:10" x14ac:dyDescent="0.45">
      <c r="A64" s="95"/>
      <c r="B64" s="105"/>
      <c r="C64" s="113" t="s">
        <v>86</v>
      </c>
      <c r="D64" s="105" t="s">
        <v>85</v>
      </c>
      <c r="E64" s="96"/>
      <c r="F64" s="114"/>
      <c r="G64" s="114"/>
      <c r="H64" s="227">
        <f t="shared" si="6"/>
        <v>0</v>
      </c>
      <c r="I64" s="101"/>
    </row>
    <row r="65" spans="1:9" x14ac:dyDescent="0.45">
      <c r="A65" s="95"/>
      <c r="B65" s="105"/>
      <c r="C65" s="113" t="s">
        <v>86</v>
      </c>
      <c r="D65" s="105" t="s">
        <v>85</v>
      </c>
      <c r="E65" s="96"/>
      <c r="F65" s="114"/>
      <c r="G65" s="114"/>
      <c r="H65" s="227">
        <f t="shared" si="6"/>
        <v>0</v>
      </c>
      <c r="I65" s="101"/>
    </row>
    <row r="66" spans="1:9" x14ac:dyDescent="0.45">
      <c r="A66" s="95"/>
      <c r="B66" s="105"/>
      <c r="C66" s="113" t="s">
        <v>86</v>
      </c>
      <c r="D66" s="105" t="s">
        <v>85</v>
      </c>
      <c r="E66" s="96"/>
      <c r="F66" s="114"/>
      <c r="G66" s="114"/>
      <c r="H66" s="227">
        <f t="shared" si="6"/>
        <v>0</v>
      </c>
      <c r="I66" s="101"/>
    </row>
    <row r="67" spans="1:9" x14ac:dyDescent="0.45">
      <c r="A67" s="95"/>
      <c r="B67" s="105"/>
      <c r="C67" s="113" t="s">
        <v>86</v>
      </c>
      <c r="D67" s="105" t="s">
        <v>85</v>
      </c>
      <c r="E67" s="96"/>
      <c r="F67" s="114"/>
      <c r="G67" s="114"/>
      <c r="H67" s="227">
        <f t="shared" si="6"/>
        <v>0</v>
      </c>
      <c r="I67" s="101"/>
    </row>
    <row r="68" spans="1:9" x14ac:dyDescent="0.45">
      <c r="A68" s="95"/>
      <c r="B68" s="105"/>
      <c r="C68" s="113" t="s">
        <v>86</v>
      </c>
      <c r="D68" s="105" t="s">
        <v>85</v>
      </c>
      <c r="E68" s="96"/>
      <c r="F68" s="114"/>
      <c r="G68" s="114"/>
      <c r="H68" s="227">
        <f t="shared" si="6"/>
        <v>0</v>
      </c>
      <c r="I68" s="101"/>
    </row>
    <row r="69" spans="1:9" x14ac:dyDescent="0.45">
      <c r="A69" s="95"/>
      <c r="B69" s="105"/>
      <c r="C69" s="113" t="s">
        <v>86</v>
      </c>
      <c r="D69" s="105" t="s">
        <v>85</v>
      </c>
      <c r="E69" s="96"/>
      <c r="F69" s="114"/>
      <c r="G69" s="114"/>
      <c r="H69" s="227">
        <f t="shared" si="6"/>
        <v>0</v>
      </c>
      <c r="I69" s="101"/>
    </row>
    <row r="70" spans="1:9" x14ac:dyDescent="0.45">
      <c r="A70" s="95"/>
      <c r="B70" s="105"/>
      <c r="C70" s="113" t="s">
        <v>86</v>
      </c>
      <c r="D70" s="105" t="s">
        <v>85</v>
      </c>
      <c r="E70" s="96"/>
      <c r="F70" s="114"/>
      <c r="G70" s="114"/>
      <c r="H70" s="227">
        <f t="shared" si="6"/>
        <v>0</v>
      </c>
      <c r="I70" s="101"/>
    </row>
    <row r="71" spans="1:9" x14ac:dyDescent="0.45">
      <c r="A71" s="95"/>
      <c r="B71" s="105"/>
      <c r="C71" s="113" t="s">
        <v>86</v>
      </c>
      <c r="D71" s="105" t="s">
        <v>85</v>
      </c>
      <c r="E71" s="96"/>
      <c r="F71" s="114"/>
      <c r="G71" s="115"/>
      <c r="H71" s="227">
        <f t="shared" si="6"/>
        <v>0</v>
      </c>
      <c r="I71" s="101"/>
    </row>
    <row r="72" spans="1:9" ht="14.65" thickBot="1" x14ac:dyDescent="0.5">
      <c r="A72" s="95"/>
      <c r="B72" s="105"/>
      <c r="C72" s="113" t="s">
        <v>86</v>
      </c>
      <c r="D72" s="105" t="s">
        <v>85</v>
      </c>
      <c r="E72" s="96"/>
      <c r="F72" s="114"/>
      <c r="G72" s="135"/>
      <c r="H72" s="227">
        <f t="shared" si="6"/>
        <v>0</v>
      </c>
      <c r="I72" s="103"/>
    </row>
    <row r="73" spans="1:9" ht="14.65" hidden="1" thickBot="1" x14ac:dyDescent="0.5">
      <c r="A73" s="35"/>
      <c r="B73" s="34"/>
      <c r="C73" s="36"/>
      <c r="D73" s="35"/>
      <c r="E73" s="35"/>
      <c r="F73" s="134"/>
      <c r="G73" s="137"/>
      <c r="H73" s="83"/>
      <c r="I73" s="83"/>
    </row>
    <row r="74" spans="1:9" ht="14.65" thickBot="1" x14ac:dyDescent="0.5">
      <c r="A74" s="433" t="s">
        <v>228</v>
      </c>
      <c r="B74" s="433"/>
      <c r="C74" s="433"/>
      <c r="D74" s="80"/>
      <c r="E74" s="132"/>
      <c r="F74" s="133"/>
      <c r="G74" s="52" t="s">
        <v>75</v>
      </c>
      <c r="H74" s="194">
        <f>SUM(H63:H72)</f>
        <v>0</v>
      </c>
      <c r="I74" s="195">
        <f>SUM(I63:I72)</f>
        <v>0</v>
      </c>
    </row>
    <row r="75" spans="1:9" x14ac:dyDescent="0.45">
      <c r="A75" s="25"/>
      <c r="B75" s="153"/>
      <c r="C75" s="25"/>
      <c r="D75" s="154"/>
      <c r="E75" s="153"/>
      <c r="F75" s="150"/>
    </row>
    <row r="76" spans="1:9" x14ac:dyDescent="0.45">
      <c r="A76" s="60"/>
      <c r="B76" s="316"/>
      <c r="C76" s="316"/>
      <c r="D76" s="316"/>
    </row>
    <row r="77" spans="1:9" ht="14.65" thickBot="1" x14ac:dyDescent="0.5">
      <c r="A77" s="60"/>
      <c r="B77" s="316"/>
      <c r="C77" s="316"/>
      <c r="D77" s="316"/>
      <c r="E77" s="42"/>
      <c r="F77" s="62"/>
      <c r="G77" s="62"/>
    </row>
    <row r="78" spans="1:9" ht="14.65" thickBot="1" x14ac:dyDescent="0.5">
      <c r="A78" s="326" t="s">
        <v>70</v>
      </c>
      <c r="B78" s="327"/>
      <c r="C78" s="327"/>
      <c r="D78" s="327"/>
      <c r="E78" s="327"/>
      <c r="F78" s="327"/>
      <c r="G78" s="327"/>
      <c r="H78" s="328"/>
      <c r="I78" s="149"/>
    </row>
    <row r="79" spans="1:9" ht="409.25" customHeight="1" x14ac:dyDescent="0.45">
      <c r="A79" s="323"/>
      <c r="B79" s="324"/>
      <c r="C79" s="324"/>
      <c r="D79" s="324"/>
      <c r="E79" s="324"/>
      <c r="F79" s="324"/>
      <c r="G79" s="324"/>
      <c r="H79" s="325"/>
    </row>
    <row r="80" spans="1:9" ht="14.65" thickBot="1" x14ac:dyDescent="0.5">
      <c r="F80" s="47"/>
      <c r="G80" s="48"/>
    </row>
    <row r="81" spans="1:8" ht="27.5" customHeight="1" thickBot="1" x14ac:dyDescent="0.5">
      <c r="A81" s="333" t="s">
        <v>183</v>
      </c>
      <c r="B81" s="334"/>
      <c r="C81" s="318" t="s">
        <v>186</v>
      </c>
      <c r="D81" s="320"/>
      <c r="E81" s="225"/>
      <c r="F81" s="224"/>
      <c r="G81" s="224"/>
      <c r="H81" s="57"/>
    </row>
    <row r="82" spans="1:8" ht="14.25" customHeight="1" thickBot="1" x14ac:dyDescent="0.5">
      <c r="A82" s="397" t="s">
        <v>71</v>
      </c>
      <c r="B82" s="327"/>
      <c r="C82" s="327"/>
      <c r="D82" s="327"/>
      <c r="E82" s="327"/>
      <c r="F82" s="327"/>
      <c r="G82" s="398"/>
    </row>
    <row r="83" spans="1:8" ht="39.4" x14ac:dyDescent="0.45">
      <c r="A83" s="450" t="s">
        <v>45</v>
      </c>
      <c r="B83" s="451"/>
      <c r="C83" s="32" t="s">
        <v>46</v>
      </c>
      <c r="D83" s="32" t="s">
        <v>123</v>
      </c>
      <c r="E83" s="32" t="s">
        <v>124</v>
      </c>
      <c r="F83" s="32" t="s">
        <v>163</v>
      </c>
      <c r="G83" s="196" t="s">
        <v>40</v>
      </c>
      <c r="H83" s="149"/>
    </row>
    <row r="84" spans="1:8" x14ac:dyDescent="0.45">
      <c r="A84" s="338"/>
      <c r="B84" s="339"/>
      <c r="C84" s="109"/>
      <c r="D84" s="97"/>
      <c r="E84" s="110"/>
      <c r="F84" s="233">
        <f t="shared" ref="F84:F93" si="7">C84*D84*E84</f>
        <v>0</v>
      </c>
      <c r="G84" s="197"/>
    </row>
    <row r="85" spans="1:8" x14ac:dyDescent="0.45">
      <c r="A85" s="338"/>
      <c r="B85" s="339"/>
      <c r="C85" s="111"/>
      <c r="D85" s="99"/>
      <c r="E85" s="112"/>
      <c r="F85" s="233">
        <f t="shared" si="7"/>
        <v>0</v>
      </c>
      <c r="G85" s="198">
        <v>0</v>
      </c>
    </row>
    <row r="86" spans="1:8" x14ac:dyDescent="0.45">
      <c r="A86" s="338"/>
      <c r="B86" s="339"/>
      <c r="C86" s="111"/>
      <c r="D86" s="99"/>
      <c r="E86" s="112"/>
      <c r="F86" s="233">
        <f t="shared" si="7"/>
        <v>0</v>
      </c>
      <c r="G86" s="198">
        <v>0</v>
      </c>
    </row>
    <row r="87" spans="1:8" x14ac:dyDescent="0.45">
      <c r="A87" s="338"/>
      <c r="B87" s="339"/>
      <c r="C87" s="111"/>
      <c r="D87" s="99"/>
      <c r="E87" s="112"/>
      <c r="F87" s="233">
        <f t="shared" si="7"/>
        <v>0</v>
      </c>
      <c r="G87" s="198">
        <v>0</v>
      </c>
    </row>
    <row r="88" spans="1:8" x14ac:dyDescent="0.45">
      <c r="A88" s="338"/>
      <c r="B88" s="339"/>
      <c r="C88" s="111"/>
      <c r="D88" s="99"/>
      <c r="E88" s="112"/>
      <c r="F88" s="233">
        <f t="shared" si="7"/>
        <v>0</v>
      </c>
      <c r="G88" s="198">
        <v>0</v>
      </c>
    </row>
    <row r="89" spans="1:8" x14ac:dyDescent="0.45">
      <c r="A89" s="338"/>
      <c r="B89" s="339"/>
      <c r="C89" s="111"/>
      <c r="D89" s="99"/>
      <c r="E89" s="112"/>
      <c r="F89" s="233">
        <f t="shared" si="7"/>
        <v>0</v>
      </c>
      <c r="G89" s="198">
        <v>0</v>
      </c>
    </row>
    <row r="90" spans="1:8" x14ac:dyDescent="0.45">
      <c r="A90" s="338"/>
      <c r="B90" s="339"/>
      <c r="C90" s="111"/>
      <c r="D90" s="99"/>
      <c r="E90" s="112"/>
      <c r="F90" s="233">
        <f t="shared" si="7"/>
        <v>0</v>
      </c>
      <c r="G90" s="198">
        <v>0</v>
      </c>
    </row>
    <row r="91" spans="1:8" ht="13.5" customHeight="1" x14ac:dyDescent="0.45">
      <c r="A91" s="338"/>
      <c r="B91" s="339" t="s">
        <v>85</v>
      </c>
      <c r="C91" s="111"/>
      <c r="D91" s="99"/>
      <c r="E91" s="112"/>
      <c r="F91" s="233">
        <f t="shared" si="7"/>
        <v>0</v>
      </c>
      <c r="G91" s="197">
        <v>0</v>
      </c>
    </row>
    <row r="92" spans="1:8" x14ac:dyDescent="0.45">
      <c r="A92" s="338"/>
      <c r="B92" s="339" t="s">
        <v>85</v>
      </c>
      <c r="C92" s="111"/>
      <c r="D92" s="99"/>
      <c r="E92" s="112"/>
      <c r="F92" s="233">
        <f t="shared" si="7"/>
        <v>0</v>
      </c>
      <c r="G92" s="197">
        <v>0</v>
      </c>
    </row>
    <row r="93" spans="1:8" ht="14.65" thickBot="1" x14ac:dyDescent="0.5">
      <c r="A93" s="338"/>
      <c r="B93" s="339" t="s">
        <v>85</v>
      </c>
      <c r="C93" s="205"/>
      <c r="D93" s="152"/>
      <c r="E93" s="112"/>
      <c r="F93" s="233">
        <f t="shared" si="7"/>
        <v>0</v>
      </c>
      <c r="G93" s="199">
        <v>0</v>
      </c>
    </row>
    <row r="94" spans="1:8" ht="14.65" hidden="1" thickBot="1" x14ac:dyDescent="0.5">
      <c r="A94" s="340"/>
      <c r="B94" s="341" t="s">
        <v>85</v>
      </c>
      <c r="C94" s="204"/>
      <c r="D94" s="203"/>
      <c r="E94" s="37"/>
      <c r="F94" s="234"/>
      <c r="G94" s="200">
        <v>0</v>
      </c>
    </row>
    <row r="95" spans="1:8" ht="14.65" thickBot="1" x14ac:dyDescent="0.5">
      <c r="A95" s="397" t="s">
        <v>228</v>
      </c>
      <c r="B95" s="327"/>
      <c r="C95" s="327"/>
      <c r="D95" s="201"/>
      <c r="E95" s="49" t="s">
        <v>75</v>
      </c>
      <c r="F95" s="88">
        <f>SUM(F84:F94)</f>
        <v>0</v>
      </c>
      <c r="G95" s="87">
        <f>SUM(G84:G94)</f>
        <v>0</v>
      </c>
    </row>
    <row r="96" spans="1:8" ht="35.75" customHeight="1" x14ac:dyDescent="0.45">
      <c r="A96" s="206"/>
      <c r="B96" s="202"/>
      <c r="C96" s="40"/>
      <c r="D96" s="202"/>
      <c r="E96" s="53"/>
      <c r="F96" s="22"/>
    </row>
    <row r="97" spans="1:8" ht="14.25" customHeight="1" x14ac:dyDescent="0.45">
      <c r="A97" s="335" t="s">
        <v>72</v>
      </c>
      <c r="B97" s="336"/>
      <c r="C97" s="336"/>
      <c r="D97" s="336"/>
      <c r="E97" s="336"/>
      <c r="F97" s="336"/>
      <c r="G97" s="336"/>
      <c r="H97" s="337"/>
    </row>
    <row r="98" spans="1:8" ht="409.25" customHeight="1" x14ac:dyDescent="0.45">
      <c r="A98" s="373"/>
      <c r="B98" s="374"/>
      <c r="C98" s="374"/>
      <c r="D98" s="374"/>
      <c r="E98" s="374"/>
      <c r="F98" s="374"/>
      <c r="G98" s="374"/>
      <c r="H98" s="375"/>
    </row>
    <row r="99" spans="1:8" ht="14.65" thickBot="1" x14ac:dyDescent="0.5"/>
    <row r="100" spans="1:8" ht="43.5" customHeight="1" thickBot="1" x14ac:dyDescent="0.5">
      <c r="A100" s="330" t="s">
        <v>244</v>
      </c>
      <c r="B100" s="331"/>
      <c r="C100" s="332"/>
      <c r="D100" s="376" t="s">
        <v>187</v>
      </c>
      <c r="E100" s="377"/>
      <c r="F100" s="39"/>
      <c r="G100" s="39"/>
      <c r="H100" s="57"/>
    </row>
    <row r="101" spans="1:8" ht="14.25" customHeight="1" x14ac:dyDescent="0.45">
      <c r="A101" s="358" t="s">
        <v>73</v>
      </c>
      <c r="B101" s="358"/>
      <c r="C101" s="358"/>
      <c r="D101" s="434"/>
      <c r="E101" s="434"/>
      <c r="F101" s="435"/>
      <c r="G101" s="211"/>
    </row>
    <row r="102" spans="1:8" ht="45" customHeight="1" x14ac:dyDescent="0.45">
      <c r="A102" s="427" t="s">
        <v>0</v>
      </c>
      <c r="B102" s="427"/>
      <c r="C102" s="33" t="s">
        <v>130</v>
      </c>
      <c r="D102" s="314" t="s">
        <v>129</v>
      </c>
      <c r="E102" s="314" t="s">
        <v>46</v>
      </c>
      <c r="F102" s="314" t="s">
        <v>164</v>
      </c>
      <c r="G102" s="56" t="s">
        <v>40</v>
      </c>
    </row>
    <row r="103" spans="1:8" x14ac:dyDescent="0.45">
      <c r="A103" s="329"/>
      <c r="B103" s="329"/>
      <c r="C103" s="105" t="s">
        <v>85</v>
      </c>
      <c r="D103" s="98"/>
      <c r="E103" s="105"/>
      <c r="F103" s="235">
        <f t="shared" ref="F103:F112" si="8">D103*E103</f>
        <v>0</v>
      </c>
      <c r="G103" s="98"/>
    </row>
    <row r="104" spans="1:8" x14ac:dyDescent="0.45">
      <c r="A104" s="329"/>
      <c r="B104" s="329"/>
      <c r="C104" s="105" t="s">
        <v>85</v>
      </c>
      <c r="D104" s="98"/>
      <c r="E104" s="105"/>
      <c r="F104" s="235">
        <f t="shared" si="8"/>
        <v>0</v>
      </c>
      <c r="G104" s="98"/>
    </row>
    <row r="105" spans="1:8" x14ac:dyDescent="0.45">
      <c r="A105" s="329"/>
      <c r="B105" s="329"/>
      <c r="C105" s="105" t="s">
        <v>85</v>
      </c>
      <c r="D105" s="98"/>
      <c r="E105" s="105"/>
      <c r="F105" s="235">
        <f t="shared" si="8"/>
        <v>0</v>
      </c>
      <c r="G105" s="98"/>
    </row>
    <row r="106" spans="1:8" x14ac:dyDescent="0.45">
      <c r="A106" s="329"/>
      <c r="B106" s="329"/>
      <c r="C106" s="105" t="s">
        <v>85</v>
      </c>
      <c r="D106" s="98"/>
      <c r="E106" s="105"/>
      <c r="F106" s="235">
        <f t="shared" si="8"/>
        <v>0</v>
      </c>
      <c r="G106" s="98"/>
    </row>
    <row r="107" spans="1:8" x14ac:dyDescent="0.45">
      <c r="A107" s="329"/>
      <c r="B107" s="329"/>
      <c r="C107" s="105" t="s">
        <v>85</v>
      </c>
      <c r="D107" s="98"/>
      <c r="E107" s="105"/>
      <c r="F107" s="235">
        <f t="shared" si="8"/>
        <v>0</v>
      </c>
      <c r="G107" s="98"/>
    </row>
    <row r="108" spans="1:8" x14ac:dyDescent="0.45">
      <c r="A108" s="329"/>
      <c r="B108" s="329"/>
      <c r="C108" s="105" t="s">
        <v>85</v>
      </c>
      <c r="D108" s="98"/>
      <c r="E108" s="105"/>
      <c r="F108" s="235">
        <f t="shared" si="8"/>
        <v>0</v>
      </c>
      <c r="G108" s="98"/>
    </row>
    <row r="109" spans="1:8" x14ac:dyDescent="0.45">
      <c r="A109" s="329"/>
      <c r="B109" s="329"/>
      <c r="C109" s="105" t="s">
        <v>85</v>
      </c>
      <c r="D109" s="98"/>
      <c r="E109" s="105"/>
      <c r="F109" s="235">
        <f t="shared" si="8"/>
        <v>0</v>
      </c>
      <c r="G109" s="98"/>
    </row>
    <row r="110" spans="1:8" x14ac:dyDescent="0.45">
      <c r="A110" s="329"/>
      <c r="B110" s="329"/>
      <c r="C110" s="105" t="s">
        <v>85</v>
      </c>
      <c r="D110" s="98"/>
      <c r="E110" s="105"/>
      <c r="F110" s="235">
        <f t="shared" si="8"/>
        <v>0</v>
      </c>
      <c r="G110" s="98"/>
    </row>
    <row r="111" spans="1:8" x14ac:dyDescent="0.45">
      <c r="A111" s="329"/>
      <c r="B111" s="329"/>
      <c r="C111" s="105" t="s">
        <v>85</v>
      </c>
      <c r="D111" s="98"/>
      <c r="E111" s="105"/>
      <c r="F111" s="235">
        <f t="shared" si="8"/>
        <v>0</v>
      </c>
      <c r="G111" s="98"/>
    </row>
    <row r="112" spans="1:8" ht="12.5" customHeight="1" thickBot="1" x14ac:dyDescent="0.5">
      <c r="A112" s="329"/>
      <c r="B112" s="329"/>
      <c r="C112" s="105" t="s">
        <v>85</v>
      </c>
      <c r="D112" s="98"/>
      <c r="E112" s="105"/>
      <c r="F112" s="236">
        <f t="shared" si="8"/>
        <v>0</v>
      </c>
      <c r="G112" s="98"/>
    </row>
    <row r="113" spans="1:16" ht="12.5" hidden="1" customHeight="1" x14ac:dyDescent="0.45">
      <c r="A113" s="438"/>
      <c r="B113" s="439"/>
      <c r="C113" s="35"/>
      <c r="D113" s="81"/>
      <c r="E113" s="37"/>
      <c r="F113" s="237"/>
      <c r="G113" s="146"/>
    </row>
    <row r="114" spans="1:16" ht="14.65" thickBot="1" x14ac:dyDescent="0.5">
      <c r="A114" s="335" t="s">
        <v>228</v>
      </c>
      <c r="B114" s="336"/>
      <c r="C114" s="336"/>
      <c r="D114" s="82"/>
      <c r="E114" s="49" t="s">
        <v>75</v>
      </c>
      <c r="F114" s="89">
        <f>SUM(F103:F113)</f>
        <v>0</v>
      </c>
      <c r="G114" s="151">
        <f>SUM(G103:G113)</f>
        <v>0</v>
      </c>
      <c r="H114" s="149"/>
    </row>
    <row r="115" spans="1:16" ht="34.25" customHeight="1" x14ac:dyDescent="0.45">
      <c r="A115" s="67"/>
      <c r="C115" s="67"/>
    </row>
    <row r="116" spans="1:16" ht="14.25" customHeight="1" x14ac:dyDescent="0.45">
      <c r="A116" s="335" t="s">
        <v>74</v>
      </c>
      <c r="B116" s="336"/>
      <c r="C116" s="336"/>
      <c r="D116" s="336"/>
      <c r="E116" s="336"/>
      <c r="F116" s="336"/>
      <c r="G116" s="336"/>
      <c r="H116" s="337"/>
    </row>
    <row r="117" spans="1:16" ht="409.25" customHeight="1" x14ac:dyDescent="0.45">
      <c r="A117" s="373"/>
      <c r="B117" s="374"/>
      <c r="C117" s="374"/>
      <c r="D117" s="374"/>
      <c r="E117" s="374"/>
      <c r="F117" s="374"/>
      <c r="G117" s="374"/>
      <c r="H117" s="375"/>
    </row>
    <row r="118" spans="1:16" ht="14.65" thickBot="1" x14ac:dyDescent="0.5"/>
    <row r="119" spans="1:16" ht="25.5" customHeight="1" x14ac:dyDescent="0.45">
      <c r="A119" s="330" t="s">
        <v>215</v>
      </c>
      <c r="B119" s="357"/>
      <c r="C119" s="469"/>
      <c r="D119" s="436" t="s">
        <v>188</v>
      </c>
      <c r="E119" s="437"/>
      <c r="F119" s="39"/>
      <c r="G119" s="39"/>
      <c r="H119" s="222"/>
      <c r="I119" s="57"/>
    </row>
    <row r="120" spans="1:16" ht="14.25" customHeight="1" x14ac:dyDescent="0.45">
      <c r="A120" s="335" t="s">
        <v>247</v>
      </c>
      <c r="B120" s="336"/>
      <c r="C120" s="337"/>
      <c r="D120" s="219"/>
      <c r="E120" s="223"/>
      <c r="F120" s="221"/>
      <c r="G120" s="39"/>
      <c r="H120" s="211"/>
    </row>
    <row r="121" spans="1:16" s="15" customFormat="1" ht="45.5" customHeight="1" x14ac:dyDescent="0.45">
      <c r="A121" s="427" t="s">
        <v>48</v>
      </c>
      <c r="B121" s="427"/>
      <c r="C121" s="314" t="s">
        <v>150</v>
      </c>
      <c r="D121" s="314" t="s">
        <v>151</v>
      </c>
      <c r="E121" s="314" t="s">
        <v>156</v>
      </c>
      <c r="F121" s="314" t="s">
        <v>165</v>
      </c>
      <c r="G121" s="56" t="s">
        <v>40</v>
      </c>
      <c r="H121" s="65" t="s">
        <v>246</v>
      </c>
      <c r="I121" s="23"/>
      <c r="J121" s="23"/>
      <c r="K121" s="23"/>
      <c r="L121" s="23"/>
      <c r="M121" s="23"/>
      <c r="N121" s="23"/>
      <c r="O121" s="23"/>
      <c r="P121" s="23"/>
    </row>
    <row r="122" spans="1:16" x14ac:dyDescent="0.45">
      <c r="A122" s="329"/>
      <c r="B122" s="329"/>
      <c r="C122" s="95" t="s">
        <v>85</v>
      </c>
      <c r="D122" s="95" t="s">
        <v>85</v>
      </c>
      <c r="E122" s="105"/>
      <c r="F122" s="107"/>
      <c r="G122" s="108"/>
      <c r="H122" s="238">
        <f t="shared" ref="H122:H131" si="9">IF(F122&lt;25000,F122,IF(F122&gt;25000,25000,F122))</f>
        <v>0</v>
      </c>
    </row>
    <row r="123" spans="1:16" x14ac:dyDescent="0.45">
      <c r="A123" s="329"/>
      <c r="B123" s="329"/>
      <c r="C123" s="95" t="s">
        <v>85</v>
      </c>
      <c r="D123" s="95" t="s">
        <v>85</v>
      </c>
      <c r="E123" s="106"/>
      <c r="F123" s="108"/>
      <c r="G123" s="108"/>
      <c r="H123" s="238">
        <f t="shared" si="9"/>
        <v>0</v>
      </c>
    </row>
    <row r="124" spans="1:16" x14ac:dyDescent="0.45">
      <c r="A124" s="338"/>
      <c r="B124" s="339"/>
      <c r="C124" s="105" t="s">
        <v>85</v>
      </c>
      <c r="D124" s="95" t="s">
        <v>85</v>
      </c>
      <c r="E124" s="106"/>
      <c r="F124" s="108"/>
      <c r="G124" s="108"/>
      <c r="H124" s="238">
        <f t="shared" si="9"/>
        <v>0</v>
      </c>
    </row>
    <row r="125" spans="1:16" x14ac:dyDescent="0.45">
      <c r="A125" s="338"/>
      <c r="B125" s="339"/>
      <c r="C125" s="105" t="s">
        <v>85</v>
      </c>
      <c r="D125" s="95" t="s">
        <v>85</v>
      </c>
      <c r="E125" s="106"/>
      <c r="F125" s="108"/>
      <c r="G125" s="108"/>
      <c r="H125" s="238">
        <f t="shared" si="9"/>
        <v>0</v>
      </c>
    </row>
    <row r="126" spans="1:16" x14ac:dyDescent="0.45">
      <c r="A126" s="338"/>
      <c r="B126" s="339"/>
      <c r="C126" s="105" t="s">
        <v>85</v>
      </c>
      <c r="D126" s="95" t="s">
        <v>85</v>
      </c>
      <c r="E126" s="106"/>
      <c r="F126" s="108"/>
      <c r="G126" s="108"/>
      <c r="H126" s="238">
        <f t="shared" si="9"/>
        <v>0</v>
      </c>
    </row>
    <row r="127" spans="1:16" x14ac:dyDescent="0.45">
      <c r="A127" s="338"/>
      <c r="B127" s="339"/>
      <c r="C127" s="105" t="s">
        <v>85</v>
      </c>
      <c r="D127" s="95" t="s">
        <v>85</v>
      </c>
      <c r="E127" s="106"/>
      <c r="F127" s="108"/>
      <c r="G127" s="108"/>
      <c r="H127" s="238">
        <f t="shared" si="9"/>
        <v>0</v>
      </c>
    </row>
    <row r="128" spans="1:16" x14ac:dyDescent="0.45">
      <c r="A128" s="338"/>
      <c r="B128" s="339"/>
      <c r="C128" s="105" t="s">
        <v>85</v>
      </c>
      <c r="D128" s="95" t="s">
        <v>85</v>
      </c>
      <c r="E128" s="106"/>
      <c r="F128" s="108"/>
      <c r="G128" s="108"/>
      <c r="H128" s="238">
        <f t="shared" si="9"/>
        <v>0</v>
      </c>
    </row>
    <row r="129" spans="1:9" x14ac:dyDescent="0.45">
      <c r="A129" s="338"/>
      <c r="B129" s="339"/>
      <c r="C129" s="105" t="s">
        <v>85</v>
      </c>
      <c r="D129" s="95" t="s">
        <v>85</v>
      </c>
      <c r="E129" s="106"/>
      <c r="F129" s="108"/>
      <c r="G129" s="108"/>
      <c r="H129" s="238">
        <f t="shared" si="9"/>
        <v>0</v>
      </c>
    </row>
    <row r="130" spans="1:9" x14ac:dyDescent="0.45">
      <c r="A130" s="329"/>
      <c r="B130" s="329"/>
      <c r="C130" s="105" t="s">
        <v>85</v>
      </c>
      <c r="D130" s="95" t="s">
        <v>85</v>
      </c>
      <c r="E130" s="106"/>
      <c r="F130" s="108"/>
      <c r="G130" s="108"/>
      <c r="H130" s="238">
        <f t="shared" si="9"/>
        <v>0</v>
      </c>
    </row>
    <row r="131" spans="1:9" ht="14.65" thickBot="1" x14ac:dyDescent="0.5">
      <c r="A131" s="338"/>
      <c r="B131" s="339"/>
      <c r="C131" s="105" t="s">
        <v>85</v>
      </c>
      <c r="D131" s="95" t="s">
        <v>85</v>
      </c>
      <c r="E131" s="106"/>
      <c r="F131" s="108"/>
      <c r="G131" s="108"/>
      <c r="H131" s="239">
        <f t="shared" si="9"/>
        <v>0</v>
      </c>
    </row>
    <row r="132" spans="1:9" ht="14.65" hidden="1" thickBot="1" x14ac:dyDescent="0.5">
      <c r="A132" s="475"/>
      <c r="B132" s="475"/>
      <c r="C132" s="37" t="s">
        <v>85</v>
      </c>
      <c r="D132" s="37" t="s">
        <v>85</v>
      </c>
      <c r="E132" s="37"/>
      <c r="F132" s="51"/>
      <c r="G132" s="146"/>
      <c r="H132" s="240"/>
    </row>
    <row r="133" spans="1:9" ht="14.65" thickBot="1" x14ac:dyDescent="0.5">
      <c r="A133" s="397" t="s">
        <v>228</v>
      </c>
      <c r="B133" s="327"/>
      <c r="C133" s="327"/>
      <c r="D133" s="210"/>
      <c r="E133" s="209" t="s">
        <v>75</v>
      </c>
      <c r="F133" s="86">
        <f>SUM(F122:F132)</f>
        <v>0</v>
      </c>
      <c r="G133" s="147">
        <f>SUM(G122:G132)</f>
        <v>0</v>
      </c>
      <c r="H133" s="148">
        <f>SUM(H122:H132)</f>
        <v>0</v>
      </c>
      <c r="I133" s="149"/>
    </row>
    <row r="134" spans="1:9" x14ac:dyDescent="0.45">
      <c r="A134" s="470" t="s">
        <v>2</v>
      </c>
      <c r="B134" s="471"/>
      <c r="C134" s="471"/>
      <c r="D134" s="471"/>
      <c r="E134" s="472"/>
      <c r="G134" s="150"/>
    </row>
    <row r="135" spans="1:9" ht="20.75" customHeight="1" x14ac:dyDescent="0.45"/>
    <row r="136" spans="1:9" ht="14.25" customHeight="1" x14ac:dyDescent="0.45">
      <c r="A136" s="335" t="s">
        <v>248</v>
      </c>
      <c r="B136" s="336"/>
      <c r="C136" s="336"/>
      <c r="D136" s="336"/>
      <c r="E136" s="336"/>
      <c r="F136" s="336"/>
      <c r="G136" s="336"/>
      <c r="H136" s="337"/>
    </row>
    <row r="137" spans="1:9" ht="409.25" customHeight="1" x14ac:dyDescent="0.45">
      <c r="A137" s="373"/>
      <c r="B137" s="374"/>
      <c r="C137" s="374"/>
      <c r="D137" s="374"/>
      <c r="E137" s="374"/>
      <c r="F137" s="374"/>
      <c r="G137" s="374"/>
      <c r="H137" s="375"/>
    </row>
    <row r="139" spans="1:9" ht="15.95" customHeight="1" thickBot="1" x14ac:dyDescent="0.5">
      <c r="A139" s="20"/>
      <c r="B139" s="40"/>
      <c r="C139" s="5"/>
      <c r="D139" s="5"/>
      <c r="E139" s="5"/>
      <c r="F139" s="5"/>
      <c r="G139" s="5"/>
    </row>
    <row r="140" spans="1:9" ht="29.45" customHeight="1" thickBot="1" x14ac:dyDescent="0.5">
      <c r="A140" s="357" t="s">
        <v>229</v>
      </c>
      <c r="B140" s="331"/>
      <c r="C140" s="376" t="s">
        <v>189</v>
      </c>
      <c r="D140" s="377"/>
      <c r="E140" s="39"/>
      <c r="F140" s="39"/>
      <c r="G140" s="39"/>
      <c r="H140" s="57"/>
    </row>
    <row r="141" spans="1:9" ht="14.25" customHeight="1" x14ac:dyDescent="0.45">
      <c r="A141" s="335" t="s">
        <v>230</v>
      </c>
      <c r="B141" s="336"/>
      <c r="C141" s="220"/>
      <c r="D141" s="220"/>
      <c r="E141" s="221"/>
      <c r="F141" s="221"/>
      <c r="G141" s="211"/>
    </row>
    <row r="142" spans="1:9" ht="40.5" customHeight="1" x14ac:dyDescent="0.45">
      <c r="A142" s="314" t="s">
        <v>177</v>
      </c>
      <c r="B142" s="314" t="s">
        <v>114</v>
      </c>
      <c r="C142" s="314" t="s">
        <v>46</v>
      </c>
      <c r="D142" s="314" t="s">
        <v>176</v>
      </c>
      <c r="E142" s="314" t="s">
        <v>264</v>
      </c>
      <c r="F142" s="314" t="s">
        <v>175</v>
      </c>
      <c r="G142" s="56" t="s">
        <v>40</v>
      </c>
    </row>
    <row r="143" spans="1:9" x14ac:dyDescent="0.45">
      <c r="A143" s="95"/>
      <c r="B143" s="95"/>
      <c r="C143" s="95"/>
      <c r="D143" s="96"/>
      <c r="E143" s="136" t="s">
        <v>85</v>
      </c>
      <c r="F143" s="235">
        <f t="shared" ref="F143:F152" si="10">C143*D143</f>
        <v>0</v>
      </c>
      <c r="G143" s="98"/>
    </row>
    <row r="144" spans="1:9" x14ac:dyDescent="0.45">
      <c r="A144" s="95"/>
      <c r="B144" s="95"/>
      <c r="C144" s="95"/>
      <c r="D144" s="96"/>
      <c r="E144" s="136" t="s">
        <v>85</v>
      </c>
      <c r="F144" s="235">
        <f t="shared" si="10"/>
        <v>0</v>
      </c>
      <c r="G144" s="98"/>
    </row>
    <row r="145" spans="1:16" x14ac:dyDescent="0.45">
      <c r="A145" s="95"/>
      <c r="B145" s="95"/>
      <c r="C145" s="95"/>
      <c r="D145" s="96"/>
      <c r="E145" s="136" t="s">
        <v>85</v>
      </c>
      <c r="F145" s="235">
        <f t="shared" si="10"/>
        <v>0</v>
      </c>
      <c r="G145" s="98"/>
    </row>
    <row r="146" spans="1:16" x14ac:dyDescent="0.45">
      <c r="A146" s="95"/>
      <c r="B146" s="95"/>
      <c r="C146" s="95"/>
      <c r="D146" s="96"/>
      <c r="E146" s="136" t="s">
        <v>85</v>
      </c>
      <c r="F146" s="235">
        <f t="shared" si="10"/>
        <v>0</v>
      </c>
      <c r="G146" s="98"/>
    </row>
    <row r="147" spans="1:16" x14ac:dyDescent="0.45">
      <c r="A147" s="95"/>
      <c r="B147" s="95"/>
      <c r="C147" s="95"/>
      <c r="D147" s="96"/>
      <c r="E147" s="136" t="s">
        <v>85</v>
      </c>
      <c r="F147" s="235">
        <f t="shared" si="10"/>
        <v>0</v>
      </c>
      <c r="G147" s="98"/>
    </row>
    <row r="148" spans="1:16" x14ac:dyDescent="0.45">
      <c r="A148" s="95"/>
      <c r="B148" s="95"/>
      <c r="C148" s="95"/>
      <c r="D148" s="96"/>
      <c r="E148" s="136" t="s">
        <v>85</v>
      </c>
      <c r="F148" s="235">
        <f t="shared" si="10"/>
        <v>0</v>
      </c>
      <c r="G148" s="98"/>
    </row>
    <row r="149" spans="1:16" x14ac:dyDescent="0.45">
      <c r="A149" s="95"/>
      <c r="B149" s="95"/>
      <c r="C149" s="95"/>
      <c r="D149" s="96"/>
      <c r="E149" s="136" t="s">
        <v>85</v>
      </c>
      <c r="F149" s="235">
        <f t="shared" si="10"/>
        <v>0</v>
      </c>
      <c r="G149" s="98"/>
    </row>
    <row r="150" spans="1:16" x14ac:dyDescent="0.45">
      <c r="A150" s="95"/>
      <c r="B150" s="95"/>
      <c r="C150" s="95"/>
      <c r="D150" s="96"/>
      <c r="E150" s="136" t="s">
        <v>85</v>
      </c>
      <c r="F150" s="235">
        <f t="shared" si="10"/>
        <v>0</v>
      </c>
      <c r="G150" s="98"/>
    </row>
    <row r="151" spans="1:16" x14ac:dyDescent="0.45">
      <c r="A151" s="95"/>
      <c r="B151" s="95"/>
      <c r="C151" s="95"/>
      <c r="D151" s="96"/>
      <c r="E151" s="136" t="s">
        <v>85</v>
      </c>
      <c r="F151" s="235">
        <f t="shared" si="10"/>
        <v>0</v>
      </c>
      <c r="G151" s="98"/>
    </row>
    <row r="152" spans="1:16" ht="14.65" thickBot="1" x14ac:dyDescent="0.5">
      <c r="A152" s="95"/>
      <c r="B152" s="95"/>
      <c r="C152" s="95"/>
      <c r="D152" s="96"/>
      <c r="E152" s="136" t="s">
        <v>85</v>
      </c>
      <c r="F152" s="235">
        <f t="shared" si="10"/>
        <v>0</v>
      </c>
      <c r="G152" s="98"/>
    </row>
    <row r="153" spans="1:16" ht="15" hidden="1" thickTop="1" thickBot="1" x14ac:dyDescent="0.5">
      <c r="A153" s="35"/>
      <c r="B153" s="35"/>
      <c r="C153" s="35"/>
      <c r="D153" s="61"/>
      <c r="E153" s="217"/>
      <c r="F153" s="241"/>
      <c r="G153" s="146"/>
    </row>
    <row r="154" spans="1:16" ht="15" thickTop="1" thickBot="1" x14ac:dyDescent="0.5">
      <c r="A154" s="358" t="s">
        <v>228</v>
      </c>
      <c r="B154" s="359"/>
      <c r="C154" s="359"/>
      <c r="D154" s="360"/>
      <c r="E154" s="216" t="s">
        <v>75</v>
      </c>
      <c r="F154" s="218">
        <f>SUM(F143:F153)</f>
        <v>0</v>
      </c>
      <c r="G154" s="214">
        <f>SUM(G143:G153)</f>
        <v>0</v>
      </c>
    </row>
    <row r="155" spans="1:16" ht="29" customHeight="1" thickTop="1" x14ac:dyDescent="0.45">
      <c r="B155" s="67"/>
      <c r="F155" s="215"/>
      <c r="G155" s="215"/>
    </row>
    <row r="156" spans="1:16" ht="14.25" customHeight="1" x14ac:dyDescent="0.45">
      <c r="A156" s="335" t="s">
        <v>231</v>
      </c>
      <c r="B156" s="336"/>
      <c r="C156" s="336"/>
      <c r="D156" s="336"/>
      <c r="E156" s="336"/>
      <c r="F156" s="336"/>
      <c r="G156" s="336"/>
      <c r="H156" s="337"/>
    </row>
    <row r="157" spans="1:16" ht="409.5" customHeight="1" x14ac:dyDescent="0.45">
      <c r="A157" s="373"/>
      <c r="B157" s="374"/>
      <c r="C157" s="374"/>
      <c r="D157" s="374"/>
      <c r="E157" s="374"/>
      <c r="F157" s="374"/>
      <c r="G157" s="374"/>
      <c r="H157" s="375"/>
    </row>
    <row r="158" spans="1:16" ht="9" customHeight="1" thickBot="1" x14ac:dyDescent="0.5">
      <c r="A158" s="5"/>
      <c r="B158" s="5"/>
      <c r="C158" s="5"/>
      <c r="D158" s="5"/>
      <c r="E158" s="5"/>
      <c r="F158" s="5"/>
      <c r="G158" s="5"/>
    </row>
    <row r="159" spans="1:16" ht="25.5" customHeight="1" thickBot="1" x14ac:dyDescent="0.5">
      <c r="A159" s="362" t="s">
        <v>233</v>
      </c>
      <c r="B159" s="363"/>
      <c r="C159" s="318" t="s">
        <v>190</v>
      </c>
      <c r="D159" s="319"/>
      <c r="E159" s="318" t="s">
        <v>191</v>
      </c>
      <c r="F159" s="320"/>
      <c r="G159" s="213"/>
      <c r="H159" s="57"/>
    </row>
    <row r="160" spans="1:16" s="38" customFormat="1" ht="24.95" customHeight="1" thickTop="1" x14ac:dyDescent="0.45">
      <c r="A160" s="364" t="s">
        <v>234</v>
      </c>
      <c r="B160" s="365"/>
      <c r="C160" s="365"/>
      <c r="D160" s="365"/>
      <c r="E160" s="365"/>
      <c r="F160" s="365"/>
      <c r="G160" s="366"/>
      <c r="H160" s="63"/>
      <c r="I160" s="27"/>
      <c r="J160" s="27"/>
      <c r="K160" s="27"/>
      <c r="L160" s="27"/>
      <c r="M160" s="27"/>
      <c r="N160" s="27"/>
      <c r="O160" s="27"/>
      <c r="P160" s="27"/>
    </row>
    <row r="161" spans="1:16" s="26" customFormat="1" ht="23" customHeight="1" x14ac:dyDescent="0.4">
      <c r="A161" s="317" t="s">
        <v>3</v>
      </c>
      <c r="B161" s="367" t="s">
        <v>77</v>
      </c>
      <c r="C161" s="367"/>
      <c r="D161" s="368" t="s">
        <v>78</v>
      </c>
      <c r="E161" s="369"/>
      <c r="F161" s="29" t="s">
        <v>79</v>
      </c>
      <c r="G161" s="29" t="s">
        <v>80</v>
      </c>
      <c r="H161" s="25"/>
      <c r="I161" s="25"/>
      <c r="J161" s="25"/>
      <c r="K161" s="25"/>
      <c r="L161" s="25"/>
      <c r="M161" s="25"/>
      <c r="N161" s="25"/>
      <c r="O161" s="25"/>
      <c r="P161" s="25"/>
    </row>
    <row r="162" spans="1:16" x14ac:dyDescent="0.45">
      <c r="A162" s="92"/>
      <c r="B162" s="361"/>
      <c r="C162" s="361"/>
      <c r="D162" s="361"/>
      <c r="E162" s="361"/>
      <c r="F162" s="278"/>
      <c r="G162" s="94"/>
    </row>
    <row r="163" spans="1:16" x14ac:dyDescent="0.45">
      <c r="A163" s="92"/>
      <c r="B163" s="361"/>
      <c r="C163" s="361"/>
      <c r="D163" s="361"/>
      <c r="E163" s="361"/>
      <c r="F163" s="93"/>
      <c r="G163" s="94"/>
    </row>
    <row r="164" spans="1:16" x14ac:dyDescent="0.45">
      <c r="A164" s="92"/>
      <c r="B164" s="361"/>
      <c r="C164" s="361"/>
      <c r="D164" s="361"/>
      <c r="E164" s="361"/>
      <c r="F164" s="93"/>
      <c r="G164" s="94"/>
    </row>
    <row r="165" spans="1:16" x14ac:dyDescent="0.45">
      <c r="A165" s="92"/>
      <c r="B165" s="355"/>
      <c r="C165" s="356"/>
      <c r="D165" s="355"/>
      <c r="E165" s="356"/>
      <c r="F165" s="93"/>
      <c r="G165" s="94"/>
    </row>
    <row r="166" spans="1:16" ht="20.25" hidden="1" customHeight="1" x14ac:dyDescent="0.45">
      <c r="A166" s="30"/>
      <c r="B166" s="446"/>
      <c r="C166" s="446"/>
      <c r="D166" s="447"/>
      <c r="E166" s="448"/>
      <c r="F166" s="84"/>
      <c r="G166" s="85">
        <v>0</v>
      </c>
    </row>
    <row r="167" spans="1:16" ht="20.25" customHeight="1" x14ac:dyDescent="0.45">
      <c r="A167" s="352" t="s">
        <v>214</v>
      </c>
      <c r="B167" s="352"/>
      <c r="C167" s="352"/>
      <c r="D167" s="352"/>
      <c r="E167" s="353" t="s">
        <v>86</v>
      </c>
      <c r="F167" s="354"/>
      <c r="G167" s="91">
        <f>SUM(G162:G166)</f>
        <v>0</v>
      </c>
    </row>
    <row r="168" spans="1:16" ht="39" customHeight="1" x14ac:dyDescent="0.45">
      <c r="A168" s="5"/>
      <c r="B168" s="5"/>
      <c r="C168" s="58"/>
      <c r="D168" s="58"/>
      <c r="E168" s="58"/>
      <c r="F168" s="58"/>
      <c r="G168" s="5"/>
    </row>
    <row r="169" spans="1:16" s="26" customFormat="1" ht="41" customHeight="1" x14ac:dyDescent="0.4">
      <c r="A169" s="458" t="s">
        <v>235</v>
      </c>
      <c r="B169" s="459"/>
      <c r="C169" s="460" t="s">
        <v>192</v>
      </c>
      <c r="D169" s="461"/>
      <c r="E169" s="370" t="s">
        <v>226</v>
      </c>
      <c r="F169" s="371"/>
      <c r="G169" s="372"/>
      <c r="H169" s="64"/>
      <c r="I169" s="25"/>
      <c r="J169" s="25"/>
      <c r="K169" s="25"/>
      <c r="L169" s="25"/>
      <c r="M169" s="25"/>
      <c r="N169" s="25"/>
      <c r="O169" s="25"/>
      <c r="P169" s="25"/>
    </row>
    <row r="170" spans="1:16" ht="25.25" customHeight="1" x14ac:dyDescent="0.45">
      <c r="A170" s="462" t="s">
        <v>236</v>
      </c>
      <c r="B170" s="463"/>
      <c r="C170" s="463"/>
      <c r="D170" s="463"/>
      <c r="E170" s="463"/>
      <c r="F170" s="463"/>
      <c r="G170" s="464"/>
    </row>
    <row r="171" spans="1:16" ht="33.5" customHeight="1" x14ac:dyDescent="0.45">
      <c r="A171" s="342" t="s">
        <v>85</v>
      </c>
      <c r="B171" s="343"/>
      <c r="C171" s="343"/>
      <c r="D171" s="343"/>
      <c r="E171" s="343"/>
      <c r="F171" s="343"/>
      <c r="G171" s="344"/>
    </row>
    <row r="172" spans="1:16" ht="30" customHeight="1" x14ac:dyDescent="0.45">
      <c r="A172" s="450" t="s">
        <v>49</v>
      </c>
      <c r="B172" s="451"/>
      <c r="C172" s="452" t="s">
        <v>50</v>
      </c>
      <c r="D172" s="453"/>
      <c r="E172" s="59"/>
    </row>
    <row r="173" spans="1:16" ht="25.5" customHeight="1" x14ac:dyDescent="0.45">
      <c r="A173" s="454"/>
      <c r="B173" s="455"/>
      <c r="C173" s="456">
        <f>'Fiscal Worksheet (MTDC)'!F22</f>
        <v>0</v>
      </c>
      <c r="D173" s="457"/>
    </row>
    <row r="174" spans="1:16" x14ac:dyDescent="0.45">
      <c r="A174" s="442" t="s">
        <v>47</v>
      </c>
      <c r="B174" s="443"/>
      <c r="C174" s="444">
        <f>C173</f>
        <v>0</v>
      </c>
      <c r="D174" s="445"/>
    </row>
    <row r="176" spans="1:16" x14ac:dyDescent="0.45">
      <c r="A176" s="465" t="s">
        <v>53</v>
      </c>
      <c r="B176" s="465"/>
      <c r="C176" s="465"/>
      <c r="D176" s="466"/>
    </row>
    <row r="177" spans="1:7" x14ac:dyDescent="0.45">
      <c r="A177" s="349" t="s">
        <v>4</v>
      </c>
      <c r="B177" s="351"/>
      <c r="C177" s="350" t="s">
        <v>202</v>
      </c>
      <c r="D177" s="351"/>
      <c r="E177" s="315"/>
      <c r="F177" s="315"/>
      <c r="G177" s="315"/>
    </row>
    <row r="178" spans="1:7" x14ac:dyDescent="0.45">
      <c r="A178" s="382" t="s">
        <v>196</v>
      </c>
      <c r="B178" s="383"/>
      <c r="C178" s="380">
        <f>F20</f>
        <v>0</v>
      </c>
      <c r="D178" s="381"/>
      <c r="E178" s="19"/>
      <c r="F178" s="19"/>
      <c r="G178" s="10"/>
    </row>
    <row r="179" spans="1:7" x14ac:dyDescent="0.45">
      <c r="A179" s="382" t="s">
        <v>197</v>
      </c>
      <c r="B179" s="383"/>
      <c r="C179" s="380">
        <f>F39</f>
        <v>0</v>
      </c>
      <c r="D179" s="381">
        <f>F39</f>
        <v>0</v>
      </c>
      <c r="E179" s="19"/>
      <c r="F179" s="19"/>
      <c r="G179" s="10"/>
    </row>
    <row r="180" spans="1:7" x14ac:dyDescent="0.45">
      <c r="A180" s="382" t="s">
        <v>198</v>
      </c>
      <c r="B180" s="383"/>
      <c r="C180" s="380">
        <f>H74</f>
        <v>0</v>
      </c>
      <c r="D180" s="381" t="e">
        <f>#REF!</f>
        <v>#REF!</v>
      </c>
      <c r="E180" s="19"/>
      <c r="F180" s="19"/>
      <c r="G180" s="10"/>
    </row>
    <row r="181" spans="1:7" x14ac:dyDescent="0.45">
      <c r="A181" s="382" t="s">
        <v>199</v>
      </c>
      <c r="B181" s="383"/>
      <c r="C181" s="380">
        <f>F95</f>
        <v>0</v>
      </c>
      <c r="D181" s="381">
        <f>F95</f>
        <v>0</v>
      </c>
      <c r="E181" s="19"/>
      <c r="F181" s="19"/>
      <c r="G181" s="10"/>
    </row>
    <row r="182" spans="1:7" x14ac:dyDescent="0.45">
      <c r="A182" s="382" t="s">
        <v>252</v>
      </c>
      <c r="B182" s="383"/>
      <c r="C182" s="380">
        <f>F114</f>
        <v>0</v>
      </c>
      <c r="D182" s="381">
        <f>C114</f>
        <v>0</v>
      </c>
      <c r="E182" s="19"/>
      <c r="F182" s="19"/>
      <c r="G182" s="10"/>
    </row>
    <row r="183" spans="1:7" x14ac:dyDescent="0.45">
      <c r="A183" s="382" t="s">
        <v>232</v>
      </c>
      <c r="B183" s="383"/>
      <c r="C183" s="380">
        <f>F133</f>
        <v>0</v>
      </c>
      <c r="D183" s="381">
        <f>F133</f>
        <v>0</v>
      </c>
      <c r="E183" s="19"/>
      <c r="F183" s="19"/>
      <c r="G183" s="10"/>
    </row>
    <row r="184" spans="1:7" x14ac:dyDescent="0.45">
      <c r="A184" s="382" t="s">
        <v>200</v>
      </c>
      <c r="B184" s="383"/>
      <c r="C184" s="380">
        <f>F154</f>
        <v>0</v>
      </c>
      <c r="D184" s="381">
        <f>F154</f>
        <v>0</v>
      </c>
      <c r="E184" s="19"/>
      <c r="F184" s="19"/>
      <c r="G184" s="10"/>
    </row>
    <row r="185" spans="1:7" x14ac:dyDescent="0.45">
      <c r="A185" s="384" t="s">
        <v>16</v>
      </c>
      <c r="B185" s="385"/>
      <c r="C185" s="380">
        <f>SUM(C178:C184)</f>
        <v>0</v>
      </c>
      <c r="D185" s="381" t="e">
        <f>SUM(D178:D184)</f>
        <v>#REF!</v>
      </c>
      <c r="E185" s="19"/>
      <c r="F185" s="19"/>
      <c r="G185" s="10"/>
    </row>
    <row r="186" spans="1:7" x14ac:dyDescent="0.45">
      <c r="A186" s="384" t="s">
        <v>201</v>
      </c>
      <c r="B186" s="385"/>
      <c r="C186" s="380">
        <f>C174</f>
        <v>0</v>
      </c>
      <c r="D186" s="381">
        <f>C174</f>
        <v>0</v>
      </c>
      <c r="E186" s="19"/>
      <c r="F186" s="19"/>
      <c r="G186" s="10"/>
    </row>
    <row r="187" spans="1:7" x14ac:dyDescent="0.45">
      <c r="A187" s="378" t="s">
        <v>203</v>
      </c>
      <c r="B187" s="379"/>
      <c r="C187" s="380">
        <f>SUM(C185:C186)</f>
        <v>0</v>
      </c>
      <c r="D187" s="381" t="e">
        <f>SUM(D185:D186)</f>
        <v>#REF!</v>
      </c>
      <c r="E187" s="18"/>
      <c r="F187" s="18"/>
      <c r="G187" s="11"/>
    </row>
    <row r="188" spans="1:7" x14ac:dyDescent="0.45">
      <c r="A188" s="345" t="s">
        <v>212</v>
      </c>
      <c r="B188" s="346"/>
      <c r="C188" s="347" t="str">
        <f>IF(G167&gt;0,C187-G167,"N/A")</f>
        <v>N/A</v>
      </c>
      <c r="D188" s="348"/>
      <c r="E188" s="78"/>
      <c r="F188" s="18"/>
      <c r="G188" s="18"/>
    </row>
    <row r="189" spans="1:7" x14ac:dyDescent="0.45">
      <c r="A189" s="349" t="s">
        <v>213</v>
      </c>
      <c r="B189" s="350"/>
      <c r="C189" s="350"/>
      <c r="D189" s="351"/>
      <c r="E189" s="18"/>
      <c r="F189" s="18"/>
      <c r="G189" s="11"/>
    </row>
    <row r="190" spans="1:7" x14ac:dyDescent="0.45">
      <c r="A190" s="386" t="s">
        <v>204</v>
      </c>
      <c r="B190" s="387"/>
      <c r="C190" s="392">
        <f>G20</f>
        <v>0</v>
      </c>
      <c r="D190" s="393"/>
    </row>
    <row r="191" spans="1:7" x14ac:dyDescent="0.45">
      <c r="A191" s="386" t="s">
        <v>205</v>
      </c>
      <c r="B191" s="387"/>
      <c r="C191" s="392">
        <f>G39</f>
        <v>0</v>
      </c>
      <c r="D191" s="393">
        <f>G39</f>
        <v>0</v>
      </c>
    </row>
    <row r="192" spans="1:7" x14ac:dyDescent="0.45">
      <c r="A192" s="386" t="s">
        <v>206</v>
      </c>
      <c r="B192" s="387"/>
      <c r="C192" s="392">
        <f>I74</f>
        <v>0</v>
      </c>
      <c r="D192" s="393"/>
    </row>
    <row r="193" spans="1:7" x14ac:dyDescent="0.45">
      <c r="A193" s="386" t="s">
        <v>207</v>
      </c>
      <c r="B193" s="387"/>
      <c r="C193" s="392">
        <f>G95</f>
        <v>0</v>
      </c>
      <c r="D193" s="393"/>
    </row>
    <row r="194" spans="1:7" x14ac:dyDescent="0.45">
      <c r="A194" s="386" t="s">
        <v>208</v>
      </c>
      <c r="B194" s="387"/>
      <c r="C194" s="392">
        <f>G114</f>
        <v>0</v>
      </c>
      <c r="D194" s="393"/>
    </row>
    <row r="195" spans="1:7" x14ac:dyDescent="0.45">
      <c r="A195" s="386" t="s">
        <v>209</v>
      </c>
      <c r="B195" s="387"/>
      <c r="C195" s="392">
        <f>G133</f>
        <v>0</v>
      </c>
      <c r="D195" s="393"/>
    </row>
    <row r="196" spans="1:7" x14ac:dyDescent="0.45">
      <c r="A196" s="386" t="s">
        <v>210</v>
      </c>
      <c r="B196" s="387"/>
      <c r="C196" s="392">
        <f>G154</f>
        <v>0</v>
      </c>
      <c r="D196" s="393"/>
    </row>
    <row r="197" spans="1:7" x14ac:dyDescent="0.45">
      <c r="A197" s="388" t="s">
        <v>41</v>
      </c>
      <c r="B197" s="389"/>
      <c r="C197" s="392">
        <f>SUM(C190:C196)</f>
        <v>0</v>
      </c>
      <c r="D197" s="393"/>
    </row>
    <row r="198" spans="1:7" x14ac:dyDescent="0.45">
      <c r="A198" s="390" t="s">
        <v>211</v>
      </c>
      <c r="B198" s="391"/>
      <c r="C198" s="467" t="e">
        <f>C197/C187</f>
        <v>#DIV/0!</v>
      </c>
      <c r="D198" s="468"/>
      <c r="E198" s="57"/>
    </row>
    <row r="200" spans="1:7" ht="15" hidden="1" customHeight="1" x14ac:dyDescent="0.45">
      <c r="A200" s="441" t="s">
        <v>33</v>
      </c>
      <c r="B200" s="441"/>
    </row>
    <row r="201" spans="1:7" ht="42" hidden="1" customHeight="1" x14ac:dyDescent="0.45">
      <c r="A201" s="449" t="s">
        <v>34</v>
      </c>
      <c r="B201" s="449"/>
      <c r="C201" s="449"/>
      <c r="D201" s="449"/>
      <c r="E201" s="449"/>
      <c r="F201" s="449"/>
      <c r="G201" s="5"/>
    </row>
    <row r="202" spans="1:7" ht="38.25" hidden="1" customHeight="1" x14ac:dyDescent="0.45">
      <c r="A202" s="449" t="s">
        <v>35</v>
      </c>
      <c r="B202" s="449"/>
      <c r="C202" s="449"/>
      <c r="D202" s="449"/>
      <c r="E202" s="449"/>
      <c r="F202" s="449"/>
      <c r="G202" s="5"/>
    </row>
    <row r="203" spans="1:7" ht="31.5" hidden="1" customHeight="1" x14ac:dyDescent="0.45">
      <c r="A203" s="440"/>
      <c r="B203" s="440"/>
      <c r="C203" s="440"/>
      <c r="D203" s="440"/>
      <c r="E203" s="440"/>
      <c r="F203" s="440"/>
    </row>
    <row r="204" spans="1:7" hidden="1" x14ac:dyDescent="0.45"/>
    <row r="205" spans="1:7" ht="15" hidden="1" customHeight="1" x14ac:dyDescent="0.45">
      <c r="A205" s="12" t="s">
        <v>36</v>
      </c>
      <c r="B205" s="13"/>
      <c r="C205" s="14"/>
    </row>
    <row r="206" spans="1:7" hidden="1" x14ac:dyDescent="0.45">
      <c r="A206" s="3" t="s">
        <v>4</v>
      </c>
      <c r="B206" s="3" t="s">
        <v>5</v>
      </c>
      <c r="C206" s="3" t="s">
        <v>6</v>
      </c>
      <c r="D206" s="3" t="s">
        <v>7</v>
      </c>
      <c r="E206" s="3" t="s">
        <v>8</v>
      </c>
      <c r="F206" s="3" t="s">
        <v>9</v>
      </c>
      <c r="G206" s="315"/>
    </row>
    <row r="207" spans="1:7" hidden="1" x14ac:dyDescent="0.45">
      <c r="A207" s="2" t="s">
        <v>10</v>
      </c>
      <c r="B207" s="6">
        <v>0</v>
      </c>
      <c r="C207" s="6">
        <v>0</v>
      </c>
      <c r="D207" s="6">
        <v>0</v>
      </c>
      <c r="E207" s="6">
        <v>0</v>
      </c>
      <c r="F207" s="6">
        <v>0</v>
      </c>
      <c r="G207" s="10"/>
    </row>
    <row r="208" spans="1:7" hidden="1" x14ac:dyDescent="0.45">
      <c r="A208" s="2" t="s">
        <v>11</v>
      </c>
      <c r="B208" s="6">
        <v>0</v>
      </c>
      <c r="C208" s="6">
        <v>0</v>
      </c>
      <c r="D208" s="6">
        <v>0</v>
      </c>
      <c r="E208" s="6">
        <v>0</v>
      </c>
      <c r="F208" s="6">
        <v>0</v>
      </c>
      <c r="G208" s="10"/>
    </row>
    <row r="209" spans="1:7" hidden="1" x14ac:dyDescent="0.45">
      <c r="A209" s="2" t="s">
        <v>12</v>
      </c>
      <c r="B209" s="6">
        <v>0</v>
      </c>
      <c r="C209" s="6">
        <v>0</v>
      </c>
      <c r="D209" s="6">
        <v>0</v>
      </c>
      <c r="E209" s="6">
        <v>0</v>
      </c>
      <c r="F209" s="6">
        <v>0</v>
      </c>
      <c r="G209" s="10"/>
    </row>
    <row r="210" spans="1:7" hidden="1" x14ac:dyDescent="0.45">
      <c r="A210" s="2" t="s">
        <v>13</v>
      </c>
      <c r="B210" s="6">
        <v>0</v>
      </c>
      <c r="C210" s="6">
        <v>0</v>
      </c>
      <c r="D210" s="6">
        <v>0</v>
      </c>
      <c r="E210" s="6">
        <v>0</v>
      </c>
      <c r="F210" s="6">
        <v>0</v>
      </c>
      <c r="G210" s="10"/>
    </row>
    <row r="211" spans="1:7" hidden="1" x14ac:dyDescent="0.45">
      <c r="A211" s="2" t="s">
        <v>14</v>
      </c>
      <c r="B211" s="6">
        <v>0</v>
      </c>
      <c r="C211" s="6">
        <v>0</v>
      </c>
      <c r="D211" s="6">
        <v>0</v>
      </c>
      <c r="E211" s="6">
        <v>0</v>
      </c>
      <c r="F211" s="6">
        <v>0</v>
      </c>
      <c r="G211" s="10"/>
    </row>
    <row r="212" spans="1:7" hidden="1" x14ac:dyDescent="0.45">
      <c r="A212" s="2" t="s">
        <v>15</v>
      </c>
      <c r="B212" s="6">
        <v>0</v>
      </c>
      <c r="C212" s="6">
        <v>0</v>
      </c>
      <c r="D212" s="6">
        <v>0</v>
      </c>
      <c r="E212" s="6">
        <v>0</v>
      </c>
      <c r="F212" s="6">
        <v>0</v>
      </c>
      <c r="G212" s="10"/>
    </row>
    <row r="213" spans="1:7" hidden="1" x14ac:dyDescent="0.45">
      <c r="A213" s="2" t="s">
        <v>1</v>
      </c>
      <c r="B213" s="6">
        <v>0</v>
      </c>
      <c r="C213" s="6">
        <v>0</v>
      </c>
      <c r="D213" s="6">
        <v>0</v>
      </c>
      <c r="E213" s="6">
        <v>0</v>
      </c>
      <c r="F213" s="6">
        <v>0</v>
      </c>
      <c r="G213" s="10"/>
    </row>
    <row r="214" spans="1:7" hidden="1" x14ac:dyDescent="0.45">
      <c r="A214" s="2" t="s">
        <v>16</v>
      </c>
      <c r="B214" s="6">
        <f>SUM(B207:B213)</f>
        <v>0</v>
      </c>
      <c r="C214" s="6">
        <f>SUM(C207:C213)</f>
        <v>0</v>
      </c>
      <c r="D214" s="6">
        <f>SUM(D207:D213)</f>
        <v>0</v>
      </c>
      <c r="E214" s="6">
        <f>SUM(E207:E213)</f>
        <v>0</v>
      </c>
      <c r="F214" s="6">
        <f>SUM(F207:F213)</f>
        <v>0</v>
      </c>
      <c r="G214" s="10"/>
    </row>
    <row r="215" spans="1:7" hidden="1" x14ac:dyDescent="0.45">
      <c r="A215" s="2" t="s">
        <v>17</v>
      </c>
      <c r="B215" s="6">
        <v>0</v>
      </c>
      <c r="C215" s="6">
        <v>0</v>
      </c>
      <c r="D215" s="6">
        <v>0</v>
      </c>
      <c r="E215" s="6">
        <v>0</v>
      </c>
      <c r="F215" s="6">
        <v>0</v>
      </c>
      <c r="G215" s="10"/>
    </row>
    <row r="216" spans="1:7" hidden="1" x14ac:dyDescent="0.45">
      <c r="A216" s="2" t="s">
        <v>18</v>
      </c>
      <c r="B216" s="7">
        <f>SUM(B214:B215)</f>
        <v>0</v>
      </c>
      <c r="C216" s="7">
        <f>SUM(C214:C215)</f>
        <v>0</v>
      </c>
      <c r="D216" s="7">
        <f>SUM(D214:D215)</f>
        <v>0</v>
      </c>
      <c r="E216" s="7">
        <f>SUM(E214:E215)</f>
        <v>0</v>
      </c>
      <c r="F216" s="7">
        <f>SUM(F214:F215)</f>
        <v>0</v>
      </c>
      <c r="G216" s="11"/>
    </row>
    <row r="217" spans="1:7" hidden="1" x14ac:dyDescent="0.45"/>
    <row r="218" spans="1:7" hidden="1" x14ac:dyDescent="0.45">
      <c r="A218" s="9" t="s">
        <v>19</v>
      </c>
      <c r="B218" s="8">
        <f t="shared" ref="B218:B226" si="11">SUM(B207:F207)</f>
        <v>0</v>
      </c>
    </row>
    <row r="219" spans="1:7" hidden="1" x14ac:dyDescent="0.45">
      <c r="A219" s="9" t="s">
        <v>20</v>
      </c>
      <c r="B219" s="8">
        <f t="shared" si="11"/>
        <v>0</v>
      </c>
    </row>
    <row r="220" spans="1:7" hidden="1" x14ac:dyDescent="0.45">
      <c r="A220" s="9" t="s">
        <v>21</v>
      </c>
      <c r="B220" s="8">
        <f t="shared" si="11"/>
        <v>0</v>
      </c>
    </row>
    <row r="221" spans="1:7" hidden="1" x14ac:dyDescent="0.45">
      <c r="A221" s="9" t="s">
        <v>22</v>
      </c>
      <c r="B221" s="8">
        <f t="shared" si="11"/>
        <v>0</v>
      </c>
    </row>
    <row r="222" spans="1:7" hidden="1" x14ac:dyDescent="0.45">
      <c r="A222" s="9" t="s">
        <v>23</v>
      </c>
      <c r="B222" s="8">
        <f t="shared" si="11"/>
        <v>0</v>
      </c>
    </row>
    <row r="223" spans="1:7" hidden="1" x14ac:dyDescent="0.45">
      <c r="A223" s="9" t="s">
        <v>24</v>
      </c>
      <c r="B223" s="8">
        <f t="shared" si="11"/>
        <v>0</v>
      </c>
    </row>
    <row r="224" spans="1:7" hidden="1" x14ac:dyDescent="0.45">
      <c r="A224" s="9" t="s">
        <v>25</v>
      </c>
      <c r="B224" s="8">
        <f t="shared" si="11"/>
        <v>0</v>
      </c>
    </row>
    <row r="225" spans="1:7" ht="28.5" hidden="1" x14ac:dyDescent="0.45">
      <c r="A225" s="9" t="s">
        <v>26</v>
      </c>
      <c r="B225" s="8">
        <f t="shared" si="11"/>
        <v>0</v>
      </c>
    </row>
    <row r="226" spans="1:7" ht="28.5" hidden="1" x14ac:dyDescent="0.45">
      <c r="A226" s="9" t="s">
        <v>27</v>
      </c>
      <c r="B226" s="8">
        <f t="shared" si="11"/>
        <v>0</v>
      </c>
    </row>
    <row r="227" spans="1:7" hidden="1" x14ac:dyDescent="0.45">
      <c r="A227" s="315"/>
    </row>
    <row r="228" spans="1:7" ht="48.75" hidden="1" customHeight="1" x14ac:dyDescent="0.45">
      <c r="A228" s="9" t="s">
        <v>37</v>
      </c>
      <c r="B228" s="8">
        <f>SUM(B229:B233)</f>
        <v>0</v>
      </c>
    </row>
    <row r="229" spans="1:7" hidden="1" x14ac:dyDescent="0.45">
      <c r="A229" s="9" t="s">
        <v>28</v>
      </c>
      <c r="B229" s="8">
        <f>B216</f>
        <v>0</v>
      </c>
    </row>
    <row r="230" spans="1:7" hidden="1" x14ac:dyDescent="0.45">
      <c r="A230" s="9" t="s">
        <v>29</v>
      </c>
      <c r="B230" s="8">
        <f>C216</f>
        <v>0</v>
      </c>
    </row>
    <row r="231" spans="1:7" hidden="1" x14ac:dyDescent="0.45">
      <c r="A231" s="9" t="s">
        <v>30</v>
      </c>
      <c r="B231" s="8">
        <f>D216</f>
        <v>0</v>
      </c>
    </row>
    <row r="232" spans="1:7" hidden="1" x14ac:dyDescent="0.45">
      <c r="A232" s="9" t="s">
        <v>31</v>
      </c>
      <c r="B232" s="8">
        <f>E216</f>
        <v>0</v>
      </c>
    </row>
    <row r="233" spans="1:7" hidden="1" x14ac:dyDescent="0.45">
      <c r="A233" s="9" t="s">
        <v>32</v>
      </c>
      <c r="B233" s="8">
        <f>F216</f>
        <v>0</v>
      </c>
    </row>
    <row r="234" spans="1:7" hidden="1" x14ac:dyDescent="0.45"/>
    <row r="235" spans="1:7" hidden="1" x14ac:dyDescent="0.45"/>
    <row r="236" spans="1:7" ht="15" hidden="1" customHeight="1" x14ac:dyDescent="0.45">
      <c r="A236" s="12" t="s">
        <v>38</v>
      </c>
      <c r="B236" s="13"/>
      <c r="C236" s="14"/>
    </row>
    <row r="237" spans="1:7" hidden="1" x14ac:dyDescent="0.45">
      <c r="A237" s="3" t="s">
        <v>4</v>
      </c>
      <c r="B237" s="3" t="s">
        <v>5</v>
      </c>
      <c r="C237" s="3" t="s">
        <v>6</v>
      </c>
      <c r="D237" s="3" t="s">
        <v>7</v>
      </c>
      <c r="E237" s="3" t="s">
        <v>8</v>
      </c>
      <c r="F237" s="3" t="s">
        <v>9</v>
      </c>
      <c r="G237" s="315"/>
    </row>
    <row r="238" spans="1:7" hidden="1" x14ac:dyDescent="0.45">
      <c r="A238" s="2" t="s">
        <v>10</v>
      </c>
      <c r="B238" s="6">
        <v>0</v>
      </c>
      <c r="C238" s="6">
        <v>0</v>
      </c>
      <c r="D238" s="6">
        <v>0</v>
      </c>
      <c r="E238" s="6">
        <v>0</v>
      </c>
      <c r="F238" s="6">
        <v>0</v>
      </c>
      <c r="G238" s="10"/>
    </row>
    <row r="239" spans="1:7" hidden="1" x14ac:dyDescent="0.45">
      <c r="A239" s="2" t="s">
        <v>11</v>
      </c>
      <c r="B239" s="6">
        <v>0</v>
      </c>
      <c r="C239" s="6">
        <v>0</v>
      </c>
      <c r="D239" s="6">
        <v>0</v>
      </c>
      <c r="E239" s="6">
        <v>0</v>
      </c>
      <c r="F239" s="6">
        <v>0</v>
      </c>
      <c r="G239" s="10"/>
    </row>
    <row r="240" spans="1:7" hidden="1" x14ac:dyDescent="0.45">
      <c r="A240" s="2" t="s">
        <v>12</v>
      </c>
      <c r="B240" s="6">
        <v>0</v>
      </c>
      <c r="C240" s="6">
        <v>0</v>
      </c>
      <c r="D240" s="6">
        <v>0</v>
      </c>
      <c r="E240" s="6">
        <v>0</v>
      </c>
      <c r="F240" s="6">
        <v>0</v>
      </c>
      <c r="G240" s="10"/>
    </row>
    <row r="241" spans="1:7" hidden="1" x14ac:dyDescent="0.45">
      <c r="A241" s="2" t="s">
        <v>13</v>
      </c>
      <c r="B241" s="6">
        <v>0</v>
      </c>
      <c r="C241" s="6">
        <v>0</v>
      </c>
      <c r="D241" s="6">
        <v>0</v>
      </c>
      <c r="E241" s="6">
        <v>0</v>
      </c>
      <c r="F241" s="6">
        <v>0</v>
      </c>
      <c r="G241" s="10"/>
    </row>
    <row r="242" spans="1:7" hidden="1" x14ac:dyDescent="0.45">
      <c r="A242" s="2" t="s">
        <v>14</v>
      </c>
      <c r="B242" s="6">
        <v>0</v>
      </c>
      <c r="C242" s="6">
        <v>0</v>
      </c>
      <c r="D242" s="6">
        <v>0</v>
      </c>
      <c r="E242" s="6">
        <v>0</v>
      </c>
      <c r="F242" s="6">
        <v>0</v>
      </c>
      <c r="G242" s="10"/>
    </row>
    <row r="243" spans="1:7" hidden="1" x14ac:dyDescent="0.45">
      <c r="A243" s="2" t="s">
        <v>15</v>
      </c>
      <c r="B243" s="6">
        <v>0</v>
      </c>
      <c r="C243" s="6">
        <v>0</v>
      </c>
      <c r="D243" s="6">
        <v>0</v>
      </c>
      <c r="E243" s="6">
        <v>0</v>
      </c>
      <c r="F243" s="6">
        <v>0</v>
      </c>
      <c r="G243" s="10"/>
    </row>
    <row r="244" spans="1:7" hidden="1" x14ac:dyDescent="0.45">
      <c r="A244" s="2" t="s">
        <v>1</v>
      </c>
      <c r="B244" s="6">
        <v>0</v>
      </c>
      <c r="C244" s="6">
        <v>0</v>
      </c>
      <c r="D244" s="6">
        <v>0</v>
      </c>
      <c r="E244" s="6">
        <v>0</v>
      </c>
      <c r="F244" s="6">
        <v>0</v>
      </c>
      <c r="G244" s="10"/>
    </row>
    <row r="245" spans="1:7" hidden="1" x14ac:dyDescent="0.45">
      <c r="A245" s="2" t="s">
        <v>16</v>
      </c>
      <c r="B245" s="6">
        <f>SUM(B238:B244)</f>
        <v>0</v>
      </c>
      <c r="C245" s="6">
        <f>SUM(C238:C244)</f>
        <v>0</v>
      </c>
      <c r="D245" s="6">
        <f>SUM(D238:D244)</f>
        <v>0</v>
      </c>
      <c r="E245" s="6">
        <f>SUM(E238:E244)</f>
        <v>0</v>
      </c>
      <c r="F245" s="6">
        <f>SUM(F238:F244)</f>
        <v>0</v>
      </c>
      <c r="G245" s="10"/>
    </row>
    <row r="246" spans="1:7" hidden="1" x14ac:dyDescent="0.45">
      <c r="A246" s="2" t="s">
        <v>17</v>
      </c>
      <c r="B246" s="6">
        <v>0</v>
      </c>
      <c r="C246" s="6">
        <v>0</v>
      </c>
      <c r="D246" s="6">
        <v>0</v>
      </c>
      <c r="E246" s="6">
        <v>0</v>
      </c>
      <c r="F246" s="6">
        <v>0</v>
      </c>
      <c r="G246" s="10"/>
    </row>
    <row r="247" spans="1:7" hidden="1" x14ac:dyDescent="0.45">
      <c r="A247" s="2" t="s">
        <v>18</v>
      </c>
      <c r="B247" s="7">
        <f>SUM(B245:B246)</f>
        <v>0</v>
      </c>
      <c r="C247" s="7">
        <f>SUM(C245:C246)</f>
        <v>0</v>
      </c>
      <c r="D247" s="7">
        <f>SUM(D245:D246)</f>
        <v>0</v>
      </c>
      <c r="E247" s="7">
        <f>SUM(E245:E246)</f>
        <v>0</v>
      </c>
      <c r="F247" s="7">
        <f>SUM(F245:F246)</f>
        <v>0</v>
      </c>
      <c r="G247" s="11"/>
    </row>
    <row r="248" spans="1:7" hidden="1" x14ac:dyDescent="0.45">
      <c r="D248" s="10"/>
      <c r="E248" s="10"/>
    </row>
    <row r="249" spans="1:7" hidden="1" x14ac:dyDescent="0.45">
      <c r="A249" s="9" t="s">
        <v>19</v>
      </c>
      <c r="B249" s="8">
        <f t="shared" ref="B249:B257" si="12">SUM(B238:F238)</f>
        <v>0</v>
      </c>
      <c r="D249" s="10"/>
      <c r="E249" s="10"/>
    </row>
    <row r="250" spans="1:7" hidden="1" x14ac:dyDescent="0.45">
      <c r="A250" s="9" t="s">
        <v>20</v>
      </c>
      <c r="B250" s="8">
        <f t="shared" si="12"/>
        <v>0</v>
      </c>
      <c r="D250" s="10"/>
      <c r="E250" s="10"/>
    </row>
    <row r="251" spans="1:7" hidden="1" x14ac:dyDescent="0.45">
      <c r="A251" s="9" t="s">
        <v>21</v>
      </c>
      <c r="B251" s="8">
        <f t="shared" si="12"/>
        <v>0</v>
      </c>
      <c r="D251" s="10"/>
      <c r="E251" s="10"/>
    </row>
    <row r="252" spans="1:7" hidden="1" x14ac:dyDescent="0.45">
      <c r="A252" s="9" t="s">
        <v>22</v>
      </c>
      <c r="B252" s="8">
        <f t="shared" si="12"/>
        <v>0</v>
      </c>
      <c r="D252" s="10"/>
      <c r="E252" s="10"/>
    </row>
    <row r="253" spans="1:7" hidden="1" x14ac:dyDescent="0.45">
      <c r="A253" s="9" t="s">
        <v>23</v>
      </c>
      <c r="B253" s="8">
        <f t="shared" si="12"/>
        <v>0</v>
      </c>
      <c r="D253" s="11"/>
      <c r="E253" s="11"/>
    </row>
    <row r="254" spans="1:7" hidden="1" x14ac:dyDescent="0.45">
      <c r="A254" s="9" t="s">
        <v>24</v>
      </c>
      <c r="B254" s="8">
        <f t="shared" si="12"/>
        <v>0</v>
      </c>
    </row>
    <row r="255" spans="1:7" hidden="1" x14ac:dyDescent="0.45">
      <c r="A255" s="9" t="s">
        <v>25</v>
      </c>
      <c r="B255" s="8">
        <f t="shared" si="12"/>
        <v>0</v>
      </c>
    </row>
    <row r="256" spans="1:7" ht="28.5" hidden="1" x14ac:dyDescent="0.45">
      <c r="A256" s="9" t="s">
        <v>26</v>
      </c>
      <c r="B256" s="8">
        <f t="shared" si="12"/>
        <v>0</v>
      </c>
    </row>
    <row r="257" spans="1:2" ht="28.5" hidden="1" x14ac:dyDescent="0.45">
      <c r="A257" s="9" t="s">
        <v>27</v>
      </c>
      <c r="B257" s="8">
        <f t="shared" si="12"/>
        <v>0</v>
      </c>
    </row>
    <row r="258" spans="1:2" hidden="1" x14ac:dyDescent="0.45">
      <c r="A258" s="315"/>
    </row>
    <row r="259" spans="1:2" ht="28.5" hidden="1" x14ac:dyDescent="0.45">
      <c r="A259" s="9" t="s">
        <v>39</v>
      </c>
      <c r="B259" s="8">
        <f>SUM(B260:B264)</f>
        <v>0</v>
      </c>
    </row>
    <row r="260" spans="1:2" hidden="1" x14ac:dyDescent="0.45">
      <c r="A260" s="9" t="s">
        <v>28</v>
      </c>
      <c r="B260" s="8">
        <f>B247</f>
        <v>0</v>
      </c>
    </row>
    <row r="261" spans="1:2" hidden="1" x14ac:dyDescent="0.45">
      <c r="A261" s="9" t="s">
        <v>29</v>
      </c>
      <c r="B261" s="8">
        <f>C247</f>
        <v>0</v>
      </c>
    </row>
    <row r="262" spans="1:2" hidden="1" x14ac:dyDescent="0.45">
      <c r="A262" s="9" t="s">
        <v>30</v>
      </c>
      <c r="B262" s="8">
        <f>D253</f>
        <v>0</v>
      </c>
    </row>
    <row r="263" spans="1:2" hidden="1" x14ac:dyDescent="0.45">
      <c r="A263" s="9" t="s">
        <v>31</v>
      </c>
      <c r="B263" s="8">
        <f>E253</f>
        <v>0</v>
      </c>
    </row>
    <row r="264" spans="1:2" hidden="1" x14ac:dyDescent="0.45">
      <c r="A264" s="9" t="s">
        <v>32</v>
      </c>
      <c r="B264" s="8">
        <f>F247</f>
        <v>0</v>
      </c>
    </row>
    <row r="265" spans="1:2" hidden="1" x14ac:dyDescent="0.45"/>
  </sheetData>
  <sheetProtection algorithmName="SHA-512" hashValue="4fGGUgNWsEGJSbeHXNbcwNhu2vSdOpVss3wSow4X5dfE2046gfYG+bL5QKNbvNYgNJFmNj5VysJloyEklt9R9w==" saltValue="kR8OtG2zhQ34YtoLK+DPBQ==" spinCount="100000" sheet="1" objects="1" scenarios="1" selectLockedCells="1"/>
  <mergeCells count="167">
    <mergeCell ref="A134:E134"/>
    <mergeCell ref="C61:G61"/>
    <mergeCell ref="A60:B60"/>
    <mergeCell ref="A98:H98"/>
    <mergeCell ref="A116:H116"/>
    <mergeCell ref="A117:H117"/>
    <mergeCell ref="A97:H97"/>
    <mergeCell ref="A83:B83"/>
    <mergeCell ref="A84:B84"/>
    <mergeCell ref="C81:D81"/>
    <mergeCell ref="A130:B130"/>
    <mergeCell ref="A111:B111"/>
    <mergeCell ref="A133:C133"/>
    <mergeCell ref="A101:F101"/>
    <mergeCell ref="D100:E100"/>
    <mergeCell ref="D119:E119"/>
    <mergeCell ref="A113:B113"/>
    <mergeCell ref="A119:C119"/>
    <mergeCell ref="A132:B132"/>
    <mergeCell ref="A103:B103"/>
    <mergeCell ref="A88:B88"/>
    <mergeCell ref="A89:B89"/>
    <mergeCell ref="A184:B184"/>
    <mergeCell ref="A176:D176"/>
    <mergeCell ref="C193:D193"/>
    <mergeCell ref="C194:D194"/>
    <mergeCell ref="C195:D195"/>
    <mergeCell ref="C196:D196"/>
    <mergeCell ref="A173:B173"/>
    <mergeCell ref="C173:D173"/>
    <mergeCell ref="A169:B169"/>
    <mergeCell ref="C169:D169"/>
    <mergeCell ref="A170:G170"/>
    <mergeCell ref="A183:B183"/>
    <mergeCell ref="A192:B192"/>
    <mergeCell ref="A193:B193"/>
    <mergeCell ref="A177:B177"/>
    <mergeCell ref="A178:B178"/>
    <mergeCell ref="A179:B179"/>
    <mergeCell ref="A180:B180"/>
    <mergeCell ref="A181:B181"/>
    <mergeCell ref="A182:B182"/>
    <mergeCell ref="A187:B187"/>
    <mergeCell ref="C177:D177"/>
    <mergeCell ref="C178:D178"/>
    <mergeCell ref="C179:D179"/>
    <mergeCell ref="A203:F203"/>
    <mergeCell ref="A200:B200"/>
    <mergeCell ref="A174:B174"/>
    <mergeCell ref="C174:D174"/>
    <mergeCell ref="B166:C166"/>
    <mergeCell ref="D166:E166"/>
    <mergeCell ref="A201:F201"/>
    <mergeCell ref="A202:F202"/>
    <mergeCell ref="A172:B172"/>
    <mergeCell ref="C172:D172"/>
    <mergeCell ref="A194:B194"/>
    <mergeCell ref="A195:B195"/>
    <mergeCell ref="A197:B197"/>
    <mergeCell ref="A198:B198"/>
    <mergeCell ref="C190:D190"/>
    <mergeCell ref="C191:D191"/>
    <mergeCell ref="C192:D192"/>
    <mergeCell ref="A196:B196"/>
    <mergeCell ref="C197:D197"/>
    <mergeCell ref="C198:D198"/>
    <mergeCell ref="A185:B185"/>
    <mergeCell ref="A186:B186"/>
    <mergeCell ref="A190:B190"/>
    <mergeCell ref="A191:B191"/>
    <mergeCell ref="A141:B141"/>
    <mergeCell ref="A120:C120"/>
    <mergeCell ref="A57:H57"/>
    <mergeCell ref="A58:H58"/>
    <mergeCell ref="A74:C74"/>
    <mergeCell ref="A95:C95"/>
    <mergeCell ref="A114:C114"/>
    <mergeCell ref="A124:B124"/>
    <mergeCell ref="B3:C3"/>
    <mergeCell ref="E3:H3"/>
    <mergeCell ref="G4:H4"/>
    <mergeCell ref="A102:B102"/>
    <mergeCell ref="A20:C20"/>
    <mergeCell ref="A112:B112"/>
    <mergeCell ref="A106:B106"/>
    <mergeCell ref="A107:B107"/>
    <mergeCell ref="A108:B108"/>
    <mergeCell ref="A109:B109"/>
    <mergeCell ref="A125:B125"/>
    <mergeCell ref="A121:B121"/>
    <mergeCell ref="A122:B122"/>
    <mergeCell ref="A100:C100"/>
    <mergeCell ref="A136:H136"/>
    <mergeCell ref="A129:B129"/>
    <mergeCell ref="I1:K1"/>
    <mergeCell ref="A6:B6"/>
    <mergeCell ref="A25:B25"/>
    <mergeCell ref="C6:E6"/>
    <mergeCell ref="C25:D25"/>
    <mergeCell ref="A7:C7"/>
    <mergeCell ref="A22:H22"/>
    <mergeCell ref="A23:H23"/>
    <mergeCell ref="A1:H1"/>
    <mergeCell ref="D7:H7"/>
    <mergeCell ref="A94:B94"/>
    <mergeCell ref="A104:B104"/>
    <mergeCell ref="A105:B105"/>
    <mergeCell ref="A110:B110"/>
    <mergeCell ref="A123:B123"/>
    <mergeCell ref="A2:H2"/>
    <mergeCell ref="A91:B91"/>
    <mergeCell ref="A92:B92"/>
    <mergeCell ref="A85:B85"/>
    <mergeCell ref="A86:B86"/>
    <mergeCell ref="A90:B90"/>
    <mergeCell ref="C60:G60"/>
    <mergeCell ref="A79:H79"/>
    <mergeCell ref="A78:H78"/>
    <mergeCell ref="A81:B81"/>
    <mergeCell ref="D164:E164"/>
    <mergeCell ref="B165:C165"/>
    <mergeCell ref="D165:E165"/>
    <mergeCell ref="B162:C162"/>
    <mergeCell ref="D162:E162"/>
    <mergeCell ref="A156:H156"/>
    <mergeCell ref="A157:H157"/>
    <mergeCell ref="F6:H6"/>
    <mergeCell ref="C26:G26"/>
    <mergeCell ref="A82:G82"/>
    <mergeCell ref="A61:B61"/>
    <mergeCell ref="A26:B26"/>
    <mergeCell ref="A39:D39"/>
    <mergeCell ref="A41:B41"/>
    <mergeCell ref="A87:B87"/>
    <mergeCell ref="A137:H137"/>
    <mergeCell ref="C140:D140"/>
    <mergeCell ref="A131:B131"/>
    <mergeCell ref="A140:B140"/>
    <mergeCell ref="A154:D154"/>
    <mergeCell ref="A126:B126"/>
    <mergeCell ref="A127:B127"/>
    <mergeCell ref="A128:B128"/>
    <mergeCell ref="A93:B93"/>
    <mergeCell ref="A159:B159"/>
    <mergeCell ref="A160:G160"/>
    <mergeCell ref="B161:C161"/>
    <mergeCell ref="A171:G171"/>
    <mergeCell ref="A188:B188"/>
    <mergeCell ref="C188:D188"/>
    <mergeCell ref="A189:D189"/>
    <mergeCell ref="A167:D167"/>
    <mergeCell ref="E167:F167"/>
    <mergeCell ref="C184:D184"/>
    <mergeCell ref="C185:D185"/>
    <mergeCell ref="C186:D186"/>
    <mergeCell ref="C187:D187"/>
    <mergeCell ref="C159:D159"/>
    <mergeCell ref="E159:F159"/>
    <mergeCell ref="C180:D180"/>
    <mergeCell ref="C181:D181"/>
    <mergeCell ref="C182:D182"/>
    <mergeCell ref="C183:D183"/>
    <mergeCell ref="D161:E161"/>
    <mergeCell ref="E169:G169"/>
    <mergeCell ref="B163:C163"/>
    <mergeCell ref="B164:C164"/>
    <mergeCell ref="D163:E163"/>
  </mergeCells>
  <hyperlinks>
    <hyperlink ref="C6" r:id="rId1" location="p-200.430(a)(3)" display="https://www.ecfr.gov/current/title-2/subtitle-A/chapter-II/part-200#p-200.430(a)(3)"/>
    <hyperlink ref="C6:D6" r:id="rId2" location="p-200.430(a)(3)" display="2 CFR §200.430(b) Compensation - Personal Services"/>
    <hyperlink ref="F6" r:id="rId3" display="https://www.ecfr.gov/current/title-45/part-75/subpart-E"/>
    <hyperlink ref="F6:G6" r:id="rId4" display="45 CFR §75.400"/>
    <hyperlink ref="C6:E6" r:id="rId5" location="p-200.430(a)(3)" display="2 CFR §200.430(b)"/>
    <hyperlink ref="C25" r:id="rId6" display="https://www.ecfr.gov/current/title-2/section-200.431"/>
    <hyperlink ref="C25:D25" r:id="rId7" display="2 CFR §200.431"/>
    <hyperlink ref="C60" r:id="rId8" display="https://www.ecfr.gov/current/title-2/section-200.475"/>
    <hyperlink ref="C60:D60" r:id="rId9" display=" 2 CFR §200.475"/>
    <hyperlink ref="C81" r:id="rId10" display="https://www.ecfr.gov/current/title-2/section-200.439"/>
    <hyperlink ref="C81:D81" r:id="rId11" display="2 CFR §200.439"/>
    <hyperlink ref="D100" r:id="rId12" display="https://www.ecfr.gov/current/title-2/section-200.453"/>
    <hyperlink ref="D100:E100" r:id="rId13" display="2 CFR §200.453"/>
    <hyperlink ref="D119" r:id="rId14" display="https://www.ecfr.gov/current/title-2/section-200.331"/>
    <hyperlink ref="D119:E119" r:id="rId15" display="2 CFR §200.331(b)"/>
    <hyperlink ref="C140" r:id="rId16" display="https://www.ecfr.gov/current/title-2/section-200.405"/>
    <hyperlink ref="C140:D140" r:id="rId17" display="2 CFR §200.405"/>
    <hyperlink ref="C159" r:id="rId18" display="https://www.ecfr.gov/current/title-2/section-200.307"/>
    <hyperlink ref="C159:D159" r:id="rId19" display="2 CFR §200.307"/>
    <hyperlink ref="E159" r:id="rId20" display="https://www.ecfr.gov/current/title-2/section-1201.80"/>
    <hyperlink ref="E159:F159" r:id="rId21" display="2 CFR §1201.80"/>
    <hyperlink ref="C169" r:id="rId22" display="https://www.ecfr.gov/current/title-2/section-200.414"/>
    <hyperlink ref="C169:D169" r:id="rId23" display="2 CFR §200.414"/>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17">
        <x14:dataValidation type="list" allowBlank="1" showInputMessage="1" showErrorMessage="1">
          <x14:formula1>
            <xm:f>[1]Sheet3!#REF!</xm:f>
          </x14:formula1>
          <xm:sqref>C19</xm:sqref>
        </x14:dataValidation>
        <x14:dataValidation type="list" allowBlank="1" showInputMessage="1" showErrorMessage="1">
          <x14:formula1>
            <xm:f>[1]Sheet3!#REF!</xm:f>
          </x14:formula1>
          <xm:sqref>C113</xm:sqref>
        </x14:dataValidation>
        <x14:dataValidation type="list" allowBlank="1" showInputMessage="1" showErrorMessage="1">
          <x14:formula1>
            <xm:f>[1]Sheet3!#REF!</xm:f>
          </x14:formula1>
          <xm:sqref>D73</xm:sqref>
        </x14:dataValidation>
        <x14:dataValidation type="list" allowBlank="1" showInputMessage="1" showErrorMessage="1">
          <x14:formula1>
            <xm:f>[1]Sheet3!#REF!</xm:f>
          </x14:formula1>
          <xm:sqref>C73</xm:sqref>
        </x14:dataValidation>
        <x14:dataValidation type="list" allowBlank="1" showInputMessage="1" showErrorMessage="1">
          <x14:formula1>
            <xm:f>[1]Sheet3!#REF!</xm:f>
          </x14:formula1>
          <xm:sqref>D132</xm:sqref>
        </x14:dataValidation>
        <x14:dataValidation type="list" allowBlank="1" showInputMessage="1" showErrorMessage="1">
          <x14:formula1>
            <xm:f>[1]Sheet3!#REF!</xm:f>
          </x14:formula1>
          <xm:sqref>C132</xm:sqref>
        </x14:dataValidation>
        <x14:dataValidation type="list" allowBlank="1" showInputMessage="1" showErrorMessage="1">
          <x14:formula1>
            <xm:f>[1]Sheet3!#REF!</xm:f>
          </x14:formula1>
          <xm:sqref>A54</xm:sqref>
        </x14:dataValidation>
        <x14:dataValidation type="list" allowBlank="1" showInputMessage="1" showErrorMessage="1">
          <x14:formula1>
            <xm:f>Sheet3!$A$1:$A$5</xm:f>
          </x14:formula1>
          <xm:sqref>C9:C18</xm:sqref>
        </x14:dataValidation>
        <x14:dataValidation type="list" allowBlank="1" showInputMessage="1" showErrorMessage="1">
          <x14:formula1>
            <xm:f>Sheet3!$C$1:$C$9</xm:f>
          </x14:formula1>
          <xm:sqref>A43:A53</xm:sqref>
        </x14:dataValidation>
        <x14:dataValidation type="list" allowBlank="1" showInputMessage="1" showErrorMessage="1">
          <x14:formula1>
            <xm:f>Sheet3!$I$1:$I$4</xm:f>
          </x14:formula1>
          <xm:sqref>A171:G171</xm:sqref>
        </x14:dataValidation>
        <x14:dataValidation type="list" allowBlank="1" showInputMessage="1" showErrorMessage="1">
          <x14:formula1>
            <xm:f>Sheet3!$B$1:$B$12</xm:f>
          </x14:formula1>
          <xm:sqref>C63:C72</xm:sqref>
        </x14:dataValidation>
        <x14:dataValidation type="list" allowBlank="1" showInputMessage="1" showErrorMessage="1">
          <x14:formula1>
            <xm:f>Sheet3!$D$1:$D$5</xm:f>
          </x14:formula1>
          <xm:sqref>D63:D72</xm:sqref>
        </x14:dataValidation>
        <x14:dataValidation type="list" allowBlank="1" showInputMessage="1" showErrorMessage="1">
          <x14:formula1>
            <xm:f>Sheet3!$F$1:$F$21</xm:f>
          </x14:formula1>
          <xm:sqref>C103:C112</xm:sqref>
        </x14:dataValidation>
        <x14:dataValidation type="list" allowBlank="1" showInputMessage="1" showErrorMessage="1">
          <x14:formula1>
            <xm:f>Sheet3!$G$1:$G$4</xm:f>
          </x14:formula1>
          <xm:sqref>C122:C131</xm:sqref>
        </x14:dataValidation>
        <x14:dataValidation type="list" allowBlank="1" showInputMessage="1" showErrorMessage="1">
          <x14:formula1>
            <xm:f>Sheet3!$H$1:$H$7</xm:f>
          </x14:formula1>
          <xm:sqref>D122:D131</xm:sqref>
        </x14:dataValidation>
        <x14:dataValidation type="list" allowBlank="1" showInputMessage="1" showErrorMessage="1">
          <x14:formula1>
            <xm:f>Sheet3!$K$1:$K$3</xm:f>
          </x14:formula1>
          <xm:sqref>E167:F167</xm:sqref>
        </x14:dataValidation>
        <x14:dataValidation type="list" allowBlank="1" showInputMessage="1" showErrorMessage="1">
          <x14:formula1>
            <xm:f>Sheet3!$J$1:$J$11</xm:f>
          </x14:formula1>
          <xm:sqref>E143:E152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5"/>
  <sheetViews>
    <sheetView view="pageBreakPreview" topLeftCell="A4" zoomScale="70" zoomScaleNormal="100" zoomScaleSheetLayoutView="70" workbookViewId="0">
      <selection activeCell="E19" sqref="E19"/>
    </sheetView>
  </sheetViews>
  <sheetFormatPr defaultColWidth="9.1328125" defaultRowHeight="15.75" x14ac:dyDescent="0.5"/>
  <cols>
    <col min="1" max="1" width="37.46484375" style="68" customWidth="1"/>
    <col min="2" max="2" width="1.796875" style="68" customWidth="1"/>
    <col min="3" max="3" width="22.33203125" style="68" customWidth="1"/>
    <col min="4" max="4" width="23.86328125" style="68" customWidth="1"/>
    <col min="5" max="5" width="27.33203125" style="68" customWidth="1"/>
    <col min="6" max="6" width="15.796875" style="68" customWidth="1"/>
    <col min="7" max="7" width="71.33203125" style="68" customWidth="1"/>
    <col min="8" max="8" width="53.46484375" style="131" customWidth="1"/>
    <col min="9" max="16384" width="9.1328125" style="68"/>
  </cols>
  <sheetData>
    <row r="1" spans="1:10" x14ac:dyDescent="0.5">
      <c r="A1" s="77" t="s">
        <v>54</v>
      </c>
      <c r="B1" s="476">
        <f>'Budget and Justification'!C4</f>
        <v>0</v>
      </c>
      <c r="C1" s="477"/>
      <c r="D1" s="478"/>
      <c r="E1" s="479">
        <f>'Budget and Justification'!E4</f>
        <v>0</v>
      </c>
      <c r="F1" s="480"/>
      <c r="G1" s="127"/>
      <c r="H1" s="128"/>
    </row>
    <row r="2" spans="1:10" x14ac:dyDescent="0.5">
      <c r="A2" s="77" t="s">
        <v>55</v>
      </c>
      <c r="B2" s="481">
        <f>'Budget and Justification'!B3</f>
        <v>0</v>
      </c>
      <c r="C2" s="481"/>
      <c r="D2" s="481"/>
      <c r="E2" s="481"/>
      <c r="F2" s="481"/>
      <c r="G2" s="127"/>
      <c r="H2" s="128"/>
    </row>
    <row r="3" spans="1:10" x14ac:dyDescent="0.5">
      <c r="A3" s="77" t="s">
        <v>238</v>
      </c>
      <c r="B3" s="482">
        <f>'Budget and Justification'!E3</f>
        <v>0</v>
      </c>
      <c r="C3" s="482"/>
      <c r="D3" s="482"/>
      <c r="E3" s="482"/>
      <c r="F3" s="482"/>
      <c r="G3" s="127"/>
      <c r="H3" s="128"/>
    </row>
    <row r="4" spans="1:10" x14ac:dyDescent="0.5">
      <c r="A4" s="77" t="s">
        <v>263</v>
      </c>
      <c r="B4" s="481">
        <f>'Budget and Justification'!G4</f>
        <v>0</v>
      </c>
      <c r="C4" s="481"/>
      <c r="D4" s="481"/>
      <c r="E4" s="481"/>
      <c r="F4" s="481"/>
      <c r="G4" s="127"/>
      <c r="H4" s="128"/>
    </row>
    <row r="5" spans="1:10" ht="9" customHeight="1" x14ac:dyDescent="0.5">
      <c r="A5" s="489"/>
      <c r="B5" s="490"/>
      <c r="C5" s="490"/>
      <c r="D5" s="490"/>
      <c r="E5" s="490"/>
      <c r="F5" s="490"/>
      <c r="G5" s="490"/>
      <c r="H5" s="490"/>
    </row>
    <row r="6" spans="1:10" ht="16.5" customHeight="1" x14ac:dyDescent="0.5">
      <c r="A6" s="497" t="s">
        <v>56</v>
      </c>
      <c r="B6" s="69"/>
      <c r="C6" s="499" t="s">
        <v>57</v>
      </c>
      <c r="D6" s="499" t="s">
        <v>47</v>
      </c>
      <c r="E6" s="500" t="s">
        <v>241</v>
      </c>
      <c r="F6" s="499" t="s">
        <v>237</v>
      </c>
      <c r="G6" s="493" t="s">
        <v>242</v>
      </c>
      <c r="H6" s="494"/>
    </row>
    <row r="7" spans="1:10" ht="66.5" customHeight="1" x14ac:dyDescent="0.5">
      <c r="A7" s="498"/>
      <c r="B7" s="70"/>
      <c r="C7" s="499"/>
      <c r="D7" s="499"/>
      <c r="E7" s="500"/>
      <c r="F7" s="499"/>
      <c r="G7" s="491" t="s">
        <v>249</v>
      </c>
      <c r="H7" s="492"/>
      <c r="I7" s="71"/>
    </row>
    <row r="8" spans="1:10" ht="17.45" customHeight="1" x14ac:dyDescent="0.5">
      <c r="A8" s="72"/>
      <c r="B8" s="73"/>
      <c r="C8" s="73"/>
      <c r="D8" s="73"/>
      <c r="E8" s="73"/>
      <c r="F8" s="73"/>
      <c r="G8" s="73" t="s">
        <v>225</v>
      </c>
      <c r="H8" s="129" t="s">
        <v>250</v>
      </c>
      <c r="I8" s="74"/>
      <c r="J8" s="75"/>
    </row>
    <row r="9" spans="1:10" ht="176.75" customHeight="1" x14ac:dyDescent="0.5">
      <c r="A9" s="282" t="s">
        <v>218</v>
      </c>
      <c r="B9" s="283"/>
      <c r="C9" s="248"/>
      <c r="D9" s="248">
        <f>'Budget and Justification'!F20</f>
        <v>0</v>
      </c>
      <c r="E9" s="249"/>
      <c r="F9" s="248">
        <f t="shared" ref="F9:F17" si="0">D9</f>
        <v>0</v>
      </c>
      <c r="G9" s="242">
        <f>'Budget and Justification'!A23</f>
        <v>0</v>
      </c>
      <c r="H9" s="300" t="s">
        <v>58</v>
      </c>
      <c r="I9" s="130"/>
    </row>
    <row r="10" spans="1:10" x14ac:dyDescent="0.5">
      <c r="A10" s="284" t="s">
        <v>217</v>
      </c>
      <c r="B10" s="285"/>
      <c r="C10" s="250"/>
      <c r="D10" s="250">
        <f>'Budget and Justification'!H20+'Budget and Justification (2)'!H20</f>
        <v>0</v>
      </c>
      <c r="E10" s="251"/>
      <c r="F10" s="250">
        <f t="shared" si="0"/>
        <v>0</v>
      </c>
      <c r="G10" s="243"/>
      <c r="H10" s="300" t="s">
        <v>222</v>
      </c>
      <c r="I10" s="76"/>
    </row>
    <row r="11" spans="1:10" ht="74.75" customHeight="1" x14ac:dyDescent="0.5">
      <c r="A11" s="286" t="s">
        <v>59</v>
      </c>
      <c r="B11" s="283"/>
      <c r="C11" s="248"/>
      <c r="D11" s="248">
        <f>'Budget and Justification'!F39</f>
        <v>0</v>
      </c>
      <c r="E11" s="252"/>
      <c r="F11" s="248">
        <f t="shared" si="0"/>
        <v>0</v>
      </c>
      <c r="G11" s="242">
        <f>'Budget and Justification'!A58</f>
        <v>0</v>
      </c>
      <c r="H11" s="301" t="s">
        <v>224</v>
      </c>
      <c r="I11" s="71"/>
    </row>
    <row r="12" spans="1:10" x14ac:dyDescent="0.5">
      <c r="A12" s="287" t="s">
        <v>60</v>
      </c>
      <c r="B12" s="283"/>
      <c r="C12" s="248"/>
      <c r="D12" s="248">
        <f>D9+D11</f>
        <v>0</v>
      </c>
      <c r="E12" s="253">
        <f>D12</f>
        <v>0</v>
      </c>
      <c r="F12" s="248">
        <f t="shared" si="0"/>
        <v>0</v>
      </c>
      <c r="G12" s="242"/>
      <c r="H12" s="302"/>
      <c r="I12" s="71"/>
    </row>
    <row r="13" spans="1:10" ht="78.75" x14ac:dyDescent="0.5">
      <c r="A13" s="485" t="s">
        <v>220</v>
      </c>
      <c r="B13" s="270"/>
      <c r="C13" s="483"/>
      <c r="D13" s="483">
        <f>'Budget and Justification'!F133</f>
        <v>0</v>
      </c>
      <c r="E13" s="254"/>
      <c r="F13" s="483">
        <f>D15</f>
        <v>0</v>
      </c>
      <c r="G13" s="502">
        <f>'Budget and Justification'!A137</f>
        <v>0</v>
      </c>
      <c r="H13" s="303" t="s">
        <v>221</v>
      </c>
      <c r="I13" s="71"/>
    </row>
    <row r="14" spans="1:10" ht="67.25" customHeight="1" x14ac:dyDescent="0.5">
      <c r="A14" s="486"/>
      <c r="B14" s="288"/>
      <c r="C14" s="484"/>
      <c r="D14" s="484"/>
      <c r="E14" s="255"/>
      <c r="F14" s="501"/>
      <c r="G14" s="503"/>
      <c r="H14" s="304"/>
      <c r="I14" s="71"/>
    </row>
    <row r="15" spans="1:10" ht="47" customHeight="1" x14ac:dyDescent="0.5">
      <c r="A15" s="289" t="s">
        <v>251</v>
      </c>
      <c r="B15" s="283"/>
      <c r="C15" s="248"/>
      <c r="D15" s="248">
        <f>D13</f>
        <v>0</v>
      </c>
      <c r="E15" s="253">
        <f>'Budget and Justification'!H133+'Budget and Justification (2)'!H133</f>
        <v>0</v>
      </c>
      <c r="F15" s="484"/>
      <c r="G15" s="504"/>
      <c r="H15" s="305" t="s">
        <v>253</v>
      </c>
      <c r="I15" s="71"/>
    </row>
    <row r="16" spans="1:10" ht="53.75" customHeight="1" x14ac:dyDescent="0.5">
      <c r="A16" s="282" t="s">
        <v>12</v>
      </c>
      <c r="B16" s="283"/>
      <c r="C16" s="248"/>
      <c r="D16" s="248">
        <f>'Budget and Justification'!H74</f>
        <v>0</v>
      </c>
      <c r="E16" s="253">
        <f>D16</f>
        <v>0</v>
      </c>
      <c r="F16" s="248">
        <f t="shared" si="0"/>
        <v>0</v>
      </c>
      <c r="G16" s="281">
        <f>'Budget and Justification'!A79</f>
        <v>0</v>
      </c>
      <c r="H16" s="300" t="s">
        <v>61</v>
      </c>
      <c r="I16" s="71"/>
    </row>
    <row r="17" spans="1:9" ht="129" customHeight="1" x14ac:dyDescent="0.5">
      <c r="A17" s="282" t="s">
        <v>243</v>
      </c>
      <c r="B17" s="283"/>
      <c r="C17" s="248"/>
      <c r="D17" s="248">
        <f>'Budget and Justification'!F114</f>
        <v>0</v>
      </c>
      <c r="E17" s="253">
        <f>D17</f>
        <v>0</v>
      </c>
      <c r="F17" s="248">
        <f t="shared" si="0"/>
        <v>0</v>
      </c>
      <c r="G17" s="242">
        <f>'Budget and Justification'!A117</f>
        <v>0</v>
      </c>
      <c r="H17" s="300" t="s">
        <v>62</v>
      </c>
      <c r="I17" s="71"/>
    </row>
    <row r="18" spans="1:9" ht="128.75" customHeight="1" x14ac:dyDescent="0.5">
      <c r="A18" s="290" t="s">
        <v>13</v>
      </c>
      <c r="B18" s="270"/>
      <c r="C18" s="256"/>
      <c r="D18" s="256">
        <f>'Budget and Justification'!F95</f>
        <v>0</v>
      </c>
      <c r="E18" s="279"/>
      <c r="F18" s="256">
        <f>D18</f>
        <v>0</v>
      </c>
      <c r="G18" s="280">
        <f>'Budget and Justification'!A98</f>
        <v>0</v>
      </c>
      <c r="H18" s="300"/>
      <c r="I18" s="71"/>
    </row>
    <row r="19" spans="1:9" ht="220.5" x14ac:dyDescent="0.5">
      <c r="A19" s="291" t="s">
        <v>245</v>
      </c>
      <c r="B19" s="288"/>
      <c r="C19" s="257"/>
      <c r="D19" s="257">
        <f>'Budget and Justification'!F154</f>
        <v>0</v>
      </c>
      <c r="E19" s="505"/>
      <c r="F19" s="257">
        <f>D19</f>
        <v>0</v>
      </c>
      <c r="G19" s="244">
        <f>'Budget and Justification'!A157</f>
        <v>0</v>
      </c>
      <c r="H19" s="301" t="s">
        <v>262</v>
      </c>
      <c r="I19" s="71"/>
    </row>
    <row r="20" spans="1:9" x14ac:dyDescent="0.5">
      <c r="A20" s="292" t="s">
        <v>254</v>
      </c>
      <c r="B20" s="283"/>
      <c r="C20" s="258"/>
      <c r="D20" s="259">
        <f>SUM(D12,D15,D16:D19)</f>
        <v>0</v>
      </c>
      <c r="E20" s="260"/>
      <c r="F20" s="261">
        <f>SUM(F12,F13:F19)</f>
        <v>0</v>
      </c>
      <c r="G20" s="245"/>
      <c r="H20" s="306"/>
      <c r="I20" s="71"/>
    </row>
    <row r="21" spans="1:9" x14ac:dyDescent="0.5">
      <c r="A21" s="292" t="s">
        <v>255</v>
      </c>
      <c r="B21" s="293"/>
      <c r="C21" s="262"/>
      <c r="D21" s="263"/>
      <c r="E21" s="263">
        <f>SUM(E12,E15,E16,E17,E19)</f>
        <v>0</v>
      </c>
      <c r="F21" s="264"/>
      <c r="G21" s="246"/>
      <c r="H21" s="307"/>
      <c r="I21" s="71"/>
    </row>
    <row r="22" spans="1:9" ht="141.75" x14ac:dyDescent="0.5">
      <c r="A22" s="294" t="s">
        <v>223</v>
      </c>
      <c r="B22" s="293"/>
      <c r="C22" s="265">
        <f>'Budget and Justification'!A173</f>
        <v>0</v>
      </c>
      <c r="D22" s="266" t="s">
        <v>257</v>
      </c>
      <c r="E22" s="267" t="s">
        <v>256</v>
      </c>
      <c r="F22" s="268">
        <f>C22*E21</f>
        <v>0</v>
      </c>
      <c r="G22" s="247" t="str">
        <f>'Budget and Justification'!A171</f>
        <v>Choose…</v>
      </c>
      <c r="H22" s="302" t="s">
        <v>128</v>
      </c>
      <c r="I22" s="71"/>
    </row>
    <row r="23" spans="1:9" ht="16.149999999999999" thickBot="1" x14ac:dyDescent="0.55000000000000004">
      <c r="A23" s="295"/>
      <c r="B23" s="296"/>
      <c r="C23" s="269"/>
      <c r="D23" s="270"/>
      <c r="E23" s="271" t="s">
        <v>259</v>
      </c>
      <c r="F23" s="272">
        <f>D20</f>
        <v>0</v>
      </c>
      <c r="G23" s="290"/>
      <c r="H23" s="308"/>
      <c r="I23" s="71"/>
    </row>
    <row r="24" spans="1:9" ht="16.149999999999999" thickTop="1" x14ac:dyDescent="0.5">
      <c r="A24" s="297"/>
      <c r="B24" s="297"/>
      <c r="C24" s="273"/>
      <c r="D24" s="274"/>
      <c r="E24" s="495" t="s">
        <v>258</v>
      </c>
      <c r="F24" s="487">
        <f>SUM(F22:F23)</f>
        <v>0</v>
      </c>
      <c r="G24" s="298"/>
      <c r="H24" s="309"/>
      <c r="I24" s="71"/>
    </row>
    <row r="25" spans="1:9" x14ac:dyDescent="0.5">
      <c r="A25" s="297"/>
      <c r="B25" s="297"/>
      <c r="C25" s="275"/>
      <c r="D25" s="274"/>
      <c r="E25" s="496"/>
      <c r="F25" s="488"/>
      <c r="G25" s="299"/>
      <c r="H25" s="310"/>
      <c r="I25" s="71"/>
    </row>
  </sheetData>
  <sheetProtection algorithmName="SHA-512" hashValue="d1zaBI5SxOIBNGIpuM/UCawfVsCi6M7D4ozkFA0vwfy8PpHPAlDEBSzMJGV8pg4fdUd36DiFyxt/czaGfuyjeg==" saltValue="QmGaU/dNfPgfEjZZJ0g/Wg==" spinCount="100000" sheet="1" objects="1" scenarios="1" formatRows="0" selectLockedCells="1"/>
  <mergeCells count="20">
    <mergeCell ref="D13:D14"/>
    <mergeCell ref="C13:C14"/>
    <mergeCell ref="A13:A14"/>
    <mergeCell ref="F24:F25"/>
    <mergeCell ref="A5:H5"/>
    <mergeCell ref="G7:H7"/>
    <mergeCell ref="G6:H6"/>
    <mergeCell ref="E24:E25"/>
    <mergeCell ref="A6:A7"/>
    <mergeCell ref="C6:C7"/>
    <mergeCell ref="D6:D7"/>
    <mergeCell ref="E6:E7"/>
    <mergeCell ref="F6:F7"/>
    <mergeCell ref="F13:F15"/>
    <mergeCell ref="G13:G15"/>
    <mergeCell ref="B1:D1"/>
    <mergeCell ref="E1:F1"/>
    <mergeCell ref="B2:F2"/>
    <mergeCell ref="B3:F3"/>
    <mergeCell ref="B4:F4"/>
  </mergeCells>
  <pageMargins left="0.7" right="0.7" top="0.5" bottom="0.5" header="0.3" footer="0.3"/>
  <pageSetup scale="46" fitToHeight="0" orientation="landscape" horizontalDpi="4294967293"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
  <sheetViews>
    <sheetView workbookViewId="0">
      <selection activeCell="H11" sqref="H11"/>
    </sheetView>
  </sheetViews>
  <sheetFormatPr defaultRowHeight="14.25" x14ac:dyDescent="0.45"/>
  <cols>
    <col min="1" max="1" width="10.1328125" customWidth="1"/>
    <col min="2" max="2" width="25.19921875" bestFit="1" customWidth="1"/>
    <col min="3" max="3" width="22.19921875" bestFit="1" customWidth="1"/>
    <col min="7" max="7" width="11.19921875" customWidth="1"/>
  </cols>
  <sheetData>
    <row r="1" spans="1:11" x14ac:dyDescent="0.45">
      <c r="A1" t="s">
        <v>85</v>
      </c>
      <c r="B1" t="s">
        <v>86</v>
      </c>
      <c r="C1" t="s">
        <v>85</v>
      </c>
      <c r="D1" t="s">
        <v>85</v>
      </c>
      <c r="E1" t="s">
        <v>85</v>
      </c>
      <c r="F1" t="s">
        <v>85</v>
      </c>
      <c r="G1" t="s">
        <v>85</v>
      </c>
      <c r="H1" t="s">
        <v>85</v>
      </c>
      <c r="I1" t="s">
        <v>85</v>
      </c>
      <c r="J1" t="s">
        <v>85</v>
      </c>
      <c r="K1" t="s">
        <v>86</v>
      </c>
    </row>
    <row r="2" spans="1:11" x14ac:dyDescent="0.45">
      <c r="A2" t="s">
        <v>81</v>
      </c>
      <c r="B2" t="s">
        <v>87</v>
      </c>
      <c r="C2" t="s">
        <v>100</v>
      </c>
      <c r="D2" t="s">
        <v>119</v>
      </c>
      <c r="E2" t="s">
        <v>125</v>
      </c>
      <c r="F2" t="s">
        <v>145</v>
      </c>
      <c r="G2" t="s">
        <v>152</v>
      </c>
      <c r="H2" t="s">
        <v>155</v>
      </c>
      <c r="I2" t="s">
        <v>157</v>
      </c>
      <c r="J2" t="s">
        <v>134</v>
      </c>
      <c r="K2" t="s">
        <v>193</v>
      </c>
    </row>
    <row r="3" spans="1:11" x14ac:dyDescent="0.45">
      <c r="A3" t="s">
        <v>82</v>
      </c>
      <c r="B3" t="s">
        <v>88</v>
      </c>
      <c r="C3" t="s">
        <v>101</v>
      </c>
      <c r="D3" t="s">
        <v>120</v>
      </c>
      <c r="E3" t="s">
        <v>126</v>
      </c>
      <c r="F3" t="s">
        <v>133</v>
      </c>
      <c r="G3" t="s">
        <v>153</v>
      </c>
      <c r="H3" t="s">
        <v>12</v>
      </c>
      <c r="I3" t="s">
        <v>158</v>
      </c>
      <c r="J3" t="s">
        <v>166</v>
      </c>
      <c r="K3" t="s">
        <v>194</v>
      </c>
    </row>
    <row r="4" spans="1:11" ht="28.5" x14ac:dyDescent="0.45">
      <c r="A4" t="s">
        <v>83</v>
      </c>
      <c r="B4" t="s">
        <v>89</v>
      </c>
      <c r="C4" t="s">
        <v>106</v>
      </c>
      <c r="D4" t="s">
        <v>121</v>
      </c>
      <c r="E4" t="s">
        <v>127</v>
      </c>
      <c r="F4" t="s">
        <v>149</v>
      </c>
      <c r="G4" s="1" t="s">
        <v>154</v>
      </c>
      <c r="H4" t="s">
        <v>14</v>
      </c>
      <c r="I4" t="s">
        <v>159</v>
      </c>
      <c r="J4" t="s">
        <v>167</v>
      </c>
    </row>
    <row r="5" spans="1:11" x14ac:dyDescent="0.45">
      <c r="A5" t="s">
        <v>84</v>
      </c>
      <c r="B5" t="s">
        <v>90</v>
      </c>
      <c r="C5" t="s">
        <v>107</v>
      </c>
      <c r="D5" t="s">
        <v>122</v>
      </c>
      <c r="F5" t="s">
        <v>147</v>
      </c>
      <c r="H5" t="s">
        <v>59</v>
      </c>
      <c r="J5" t="s">
        <v>168</v>
      </c>
    </row>
    <row r="6" spans="1:11" x14ac:dyDescent="0.45">
      <c r="B6" t="s">
        <v>91</v>
      </c>
      <c r="C6" t="s">
        <v>102</v>
      </c>
      <c r="F6" t="s">
        <v>120</v>
      </c>
      <c r="H6" t="s">
        <v>13</v>
      </c>
      <c r="J6" t="s">
        <v>169</v>
      </c>
    </row>
    <row r="7" spans="1:11" x14ac:dyDescent="0.45">
      <c r="B7" t="s">
        <v>92</v>
      </c>
      <c r="C7" t="s">
        <v>103</v>
      </c>
      <c r="F7" t="s">
        <v>132</v>
      </c>
      <c r="H7" t="s">
        <v>260</v>
      </c>
      <c r="J7" t="s">
        <v>171</v>
      </c>
    </row>
    <row r="8" spans="1:11" x14ac:dyDescent="0.45">
      <c r="B8" t="s">
        <v>93</v>
      </c>
      <c r="C8" t="s">
        <v>104</v>
      </c>
      <c r="F8" t="s">
        <v>131</v>
      </c>
      <c r="J8" t="s">
        <v>170</v>
      </c>
    </row>
    <row r="9" spans="1:11" x14ac:dyDescent="0.45">
      <c r="B9" t="s">
        <v>94</v>
      </c>
      <c r="C9" t="s">
        <v>105</v>
      </c>
      <c r="F9" t="s">
        <v>141</v>
      </c>
      <c r="J9" t="s">
        <v>172</v>
      </c>
    </row>
    <row r="10" spans="1:11" x14ac:dyDescent="0.45">
      <c r="B10" t="s">
        <v>95</v>
      </c>
      <c r="F10" t="s">
        <v>134</v>
      </c>
      <c r="J10" t="s">
        <v>174</v>
      </c>
    </row>
    <row r="11" spans="1:11" x14ac:dyDescent="0.45">
      <c r="B11" t="s">
        <v>96</v>
      </c>
      <c r="F11" t="s">
        <v>138</v>
      </c>
      <c r="J11" t="s">
        <v>173</v>
      </c>
    </row>
    <row r="12" spans="1:11" x14ac:dyDescent="0.45">
      <c r="B12" t="s">
        <v>97</v>
      </c>
      <c r="F12" t="s">
        <v>136</v>
      </c>
    </row>
    <row r="13" spans="1:11" x14ac:dyDescent="0.45">
      <c r="F13" t="s">
        <v>144</v>
      </c>
    </row>
    <row r="14" spans="1:11" x14ac:dyDescent="0.45">
      <c r="F14" t="s">
        <v>143</v>
      </c>
    </row>
    <row r="15" spans="1:11" x14ac:dyDescent="0.45">
      <c r="F15" t="s">
        <v>146</v>
      </c>
    </row>
    <row r="16" spans="1:11" x14ac:dyDescent="0.45">
      <c r="F16" t="s">
        <v>140</v>
      </c>
    </row>
    <row r="17" spans="3:6" x14ac:dyDescent="0.45">
      <c r="F17" t="s">
        <v>148</v>
      </c>
    </row>
    <row r="18" spans="3:6" x14ac:dyDescent="0.45">
      <c r="F18" t="s">
        <v>142</v>
      </c>
    </row>
    <row r="19" spans="3:6" x14ac:dyDescent="0.45">
      <c r="F19" t="s">
        <v>135</v>
      </c>
    </row>
    <row r="20" spans="3:6" x14ac:dyDescent="0.45">
      <c r="F20" t="s">
        <v>139</v>
      </c>
    </row>
    <row r="21" spans="3:6" x14ac:dyDescent="0.45">
      <c r="F21" t="s">
        <v>137</v>
      </c>
    </row>
    <row r="24" spans="3:6" x14ac:dyDescent="0.45">
      <c r="C24" s="1"/>
    </row>
    <row r="25" spans="3:6" x14ac:dyDescent="0.45">
      <c r="C25" s="1"/>
    </row>
  </sheetData>
  <sortState ref="F2:F21">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and Justification</vt:lpstr>
      <vt:lpstr>Budget and Justification (2)</vt:lpstr>
      <vt:lpstr>Fiscal Worksheet (MTDC)</vt:lpstr>
      <vt:lpstr>Sheet3</vt:lpstr>
      <vt:lpstr>'Budget and Justification (2)'!_MailEndCompose</vt:lpstr>
      <vt:lpstr>'Budget and Justification'!Print_Area</vt:lpstr>
      <vt:lpstr>'Budget and Justification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Evans Jackman</dc:creator>
  <cp:lastModifiedBy>Maxine Edwards</cp:lastModifiedBy>
  <cp:lastPrinted>2022-08-25T20:36:49Z</cp:lastPrinted>
  <dcterms:created xsi:type="dcterms:W3CDTF">2019-03-25T14:33:30Z</dcterms:created>
  <dcterms:modified xsi:type="dcterms:W3CDTF">2022-10-26T17:40:40Z</dcterms:modified>
</cp:coreProperties>
</file>