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W:\DBH Website requests\DBH Website documents\RFA Documents\Opioid Abatement Strategic  Impact Grant\"/>
    </mc:Choice>
  </mc:AlternateContent>
  <xr:revisionPtr revIDLastSave="0" documentId="8_{5CE8989A-9300-4989-8322-6DB1F1532C8E}" xr6:coauthVersionLast="47" xr6:coauthVersionMax="47" xr10:uidLastSave="{00000000-0000-0000-0000-000000000000}"/>
  <workbookProtection workbookAlgorithmName="SHA-512" workbookHashValue="qldW41BPCkZL5OGzreXAU16RnHtXpvF9IF8/v9q85GkpejZil1KFNWE5SQtXN/TuI22MAVsvTebM8LlPfWs9hQ==" workbookSaltValue="9viKMlzOIhrpgAOoihGSqw==" workbookSpinCount="100000" lockStructure="1"/>
  <bookViews>
    <workbookView xWindow="31890" yWindow="2220" windowWidth="21600" windowHeight="11295" xr2:uid="{00000000-000D-0000-FFFF-FFFF00000000}"/>
  </bookViews>
  <sheets>
    <sheet name="Budget and Justification" sheetId="1" r:id="rId1"/>
    <sheet name="Budget and Justification (2)" sheetId="7" r:id="rId2"/>
    <sheet name="Fiscal Worksheet (MTDC)" sheetId="5" r:id="rId3"/>
    <sheet name="Sheet3" sheetId="4" state="hidden" r:id="rId4"/>
  </sheets>
  <externalReferences>
    <externalReference r:id="rId5"/>
  </externalReferences>
  <definedNames>
    <definedName name="_MailEndCompose" localSheetId="1">'Budget and Justification (2)'!$E$143</definedName>
    <definedName name="_xlnm.Print_Area" localSheetId="0">'Budget and Justification'!$A$1:$I$265</definedName>
    <definedName name="_xlnm.Print_Area" localSheetId="1">'Budget and Justification (2)'!$A$1:$I$265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5" l="1"/>
  <c r="F9" i="7"/>
  <c r="H9" i="7"/>
  <c r="F10" i="7"/>
  <c r="H10" i="7"/>
  <c r="F11" i="7"/>
  <c r="C30" i="7"/>
  <c r="F30" i="7"/>
  <c r="H11" i="7"/>
  <c r="F12" i="7"/>
  <c r="H12" i="7"/>
  <c r="F13" i="7"/>
  <c r="H13" i="7"/>
  <c r="F14" i="7"/>
  <c r="H14" i="7"/>
  <c r="F15" i="7"/>
  <c r="C34" i="7"/>
  <c r="F34" i="7"/>
  <c r="H15" i="7"/>
  <c r="F16" i="7"/>
  <c r="H16" i="7"/>
  <c r="F17" i="7"/>
  <c r="C36" i="7"/>
  <c r="H17" i="7"/>
  <c r="F18" i="7"/>
  <c r="H18" i="7"/>
  <c r="F19" i="7"/>
  <c r="G20" i="7"/>
  <c r="C190" i="7"/>
  <c r="A28" i="7"/>
  <c r="B28" i="7"/>
  <c r="C28" i="7"/>
  <c r="F28" i="7"/>
  <c r="A29" i="7"/>
  <c r="B29" i="7"/>
  <c r="C29" i="7"/>
  <c r="F29" i="7"/>
  <c r="A30" i="7"/>
  <c r="B30" i="7"/>
  <c r="A31" i="7"/>
  <c r="B31" i="7"/>
  <c r="A32" i="7"/>
  <c r="B32" i="7"/>
  <c r="C32" i="7"/>
  <c r="F32" i="7"/>
  <c r="A33" i="7"/>
  <c r="B33" i="7"/>
  <c r="C33" i="7"/>
  <c r="F33" i="7"/>
  <c r="A34" i="7"/>
  <c r="B34" i="7"/>
  <c r="A35" i="7"/>
  <c r="B35" i="7"/>
  <c r="C35" i="7"/>
  <c r="F35" i="7"/>
  <c r="A36" i="7"/>
  <c r="B36" i="7"/>
  <c r="F36" i="7"/>
  <c r="A37" i="7"/>
  <c r="B37" i="7"/>
  <c r="C37" i="7"/>
  <c r="F37" i="7"/>
  <c r="G39" i="7"/>
  <c r="D191" i="7"/>
  <c r="B55" i="7"/>
  <c r="H63" i="7"/>
  <c r="H64" i="7"/>
  <c r="H65" i="7"/>
  <c r="H66" i="7"/>
  <c r="H67" i="7"/>
  <c r="H68" i="7"/>
  <c r="H69" i="7"/>
  <c r="H70" i="7"/>
  <c r="H71" i="7"/>
  <c r="H72" i="7"/>
  <c r="I74" i="7"/>
  <c r="C192" i="7"/>
  <c r="F84" i="7"/>
  <c r="F85" i="7"/>
  <c r="F86" i="7"/>
  <c r="F87" i="7"/>
  <c r="F88" i="7"/>
  <c r="F89" i="7"/>
  <c r="F90" i="7"/>
  <c r="F91" i="7"/>
  <c r="F92" i="7"/>
  <c r="F93" i="7"/>
  <c r="G95" i="7"/>
  <c r="C193" i="7"/>
  <c r="F103" i="7"/>
  <c r="F104" i="7"/>
  <c r="F105" i="7"/>
  <c r="F106" i="7"/>
  <c r="F107" i="7"/>
  <c r="F108" i="7"/>
  <c r="F109" i="7"/>
  <c r="F110" i="7"/>
  <c r="F111" i="7"/>
  <c r="F112" i="7"/>
  <c r="G114" i="7"/>
  <c r="C194" i="7"/>
  <c r="H122" i="7"/>
  <c r="H133" i="7"/>
  <c r="H123" i="7"/>
  <c r="H124" i="7"/>
  <c r="H125" i="7"/>
  <c r="H126" i="7"/>
  <c r="H127" i="7"/>
  <c r="H128" i="7"/>
  <c r="H129" i="7"/>
  <c r="H130" i="7"/>
  <c r="H131" i="7"/>
  <c r="F133" i="7"/>
  <c r="F133" i="1"/>
  <c r="G133" i="7"/>
  <c r="C195" i="7"/>
  <c r="F143" i="7"/>
  <c r="F144" i="7"/>
  <c r="F145" i="7"/>
  <c r="F146" i="7"/>
  <c r="F147" i="7"/>
  <c r="F148" i="7"/>
  <c r="F149" i="7"/>
  <c r="F150" i="7"/>
  <c r="F151" i="7"/>
  <c r="F152" i="7"/>
  <c r="G154" i="7"/>
  <c r="C196" i="7"/>
  <c r="G167" i="7"/>
  <c r="C188" i="7"/>
  <c r="D180" i="7"/>
  <c r="D182" i="7"/>
  <c r="C183" i="7"/>
  <c r="C191" i="7"/>
  <c r="B214" i="7"/>
  <c r="C214" i="7"/>
  <c r="C216" i="7"/>
  <c r="B230" i="7"/>
  <c r="D214" i="7"/>
  <c r="D216" i="7"/>
  <c r="B231" i="7"/>
  <c r="E214" i="7"/>
  <c r="E216" i="7"/>
  <c r="B232" i="7"/>
  <c r="F214" i="7"/>
  <c r="F216" i="7"/>
  <c r="B233" i="7"/>
  <c r="B218" i="7"/>
  <c r="B219" i="7"/>
  <c r="B220" i="7"/>
  <c r="B221" i="7"/>
  <c r="B222" i="7"/>
  <c r="B223" i="7"/>
  <c r="B224" i="7"/>
  <c r="B226" i="7"/>
  <c r="B245" i="7"/>
  <c r="C245" i="7"/>
  <c r="C247" i="7"/>
  <c r="B261" i="7"/>
  <c r="D245" i="7"/>
  <c r="D247" i="7"/>
  <c r="E245" i="7"/>
  <c r="E247" i="7"/>
  <c r="F245" i="7"/>
  <c r="F247" i="7"/>
  <c r="B264" i="7"/>
  <c r="B247" i="7"/>
  <c r="B260" i="7"/>
  <c r="B249" i="7"/>
  <c r="B250" i="7"/>
  <c r="B251" i="7"/>
  <c r="B252" i="7"/>
  <c r="B253" i="7"/>
  <c r="B254" i="7"/>
  <c r="B255" i="7"/>
  <c r="B257" i="7"/>
  <c r="B262" i="7"/>
  <c r="B263" i="7"/>
  <c r="D183" i="7"/>
  <c r="F20" i="7"/>
  <c r="C178" i="7"/>
  <c r="B225" i="7"/>
  <c r="F95" i="7"/>
  <c r="D181" i="7"/>
  <c r="H74" i="7"/>
  <c r="C180" i="7"/>
  <c r="B216" i="7"/>
  <c r="B229" i="7"/>
  <c r="B228" i="7"/>
  <c r="F114" i="7"/>
  <c r="F154" i="7"/>
  <c r="C31" i="7"/>
  <c r="F31" i="7"/>
  <c r="F39" i="7"/>
  <c r="H20" i="7"/>
  <c r="B259" i="7"/>
  <c r="C181" i="7"/>
  <c r="C197" i="7"/>
  <c r="B256" i="7"/>
  <c r="C184" i="7"/>
  <c r="C182" i="7"/>
  <c r="D184" i="7"/>
  <c r="C179" i="7"/>
  <c r="D179" i="7"/>
  <c r="D185" i="7"/>
  <c r="D187" i="7"/>
  <c r="C185" i="7"/>
  <c r="B4" i="5"/>
  <c r="G11" i="5"/>
  <c r="G13" i="5"/>
  <c r="H123" i="1"/>
  <c r="H124" i="1"/>
  <c r="H125" i="1"/>
  <c r="H126" i="1"/>
  <c r="H127" i="1"/>
  <c r="H128" i="1"/>
  <c r="H129" i="1"/>
  <c r="H130" i="1"/>
  <c r="H131" i="1"/>
  <c r="H122" i="1"/>
  <c r="H133" i="1"/>
  <c r="E15" i="5"/>
  <c r="B3" i="5"/>
  <c r="F144" i="1"/>
  <c r="F145" i="1"/>
  <c r="F146" i="1"/>
  <c r="F147" i="1"/>
  <c r="F148" i="1"/>
  <c r="F149" i="1"/>
  <c r="F150" i="1"/>
  <c r="F151" i="1"/>
  <c r="F152" i="1"/>
  <c r="F143" i="1"/>
  <c r="G114" i="1"/>
  <c r="C194" i="1"/>
  <c r="F104" i="1"/>
  <c r="F105" i="1"/>
  <c r="F106" i="1"/>
  <c r="F107" i="1"/>
  <c r="F108" i="1"/>
  <c r="F109" i="1"/>
  <c r="F110" i="1"/>
  <c r="F111" i="1"/>
  <c r="F112" i="1"/>
  <c r="F103" i="1"/>
  <c r="F85" i="1"/>
  <c r="F86" i="1"/>
  <c r="F87" i="1"/>
  <c r="F88" i="1"/>
  <c r="F89" i="1"/>
  <c r="F90" i="1"/>
  <c r="F91" i="1"/>
  <c r="F92" i="1"/>
  <c r="F93" i="1"/>
  <c r="F84" i="1"/>
  <c r="H64" i="1"/>
  <c r="H65" i="1"/>
  <c r="H66" i="1"/>
  <c r="H67" i="1"/>
  <c r="H68" i="1"/>
  <c r="H69" i="1"/>
  <c r="H70" i="1"/>
  <c r="H71" i="1"/>
  <c r="H72" i="1"/>
  <c r="H63" i="1"/>
  <c r="A29" i="1"/>
  <c r="A28" i="1"/>
  <c r="B29" i="1"/>
  <c r="B30" i="1"/>
  <c r="B31" i="1"/>
  <c r="B32" i="1"/>
  <c r="B33" i="1"/>
  <c r="B34" i="1"/>
  <c r="B35" i="1"/>
  <c r="B36" i="1"/>
  <c r="B37" i="1"/>
  <c r="B28" i="1"/>
  <c r="A30" i="1"/>
  <c r="A31" i="1"/>
  <c r="A32" i="1"/>
  <c r="A33" i="1"/>
  <c r="A34" i="1"/>
  <c r="A35" i="1"/>
  <c r="A36" i="1"/>
  <c r="A37" i="1"/>
  <c r="H10" i="1"/>
  <c r="H11" i="1"/>
  <c r="H13" i="1"/>
  <c r="H14" i="1"/>
  <c r="H15" i="1"/>
  <c r="H16" i="1"/>
  <c r="H17" i="1"/>
  <c r="H18" i="1"/>
  <c r="F10" i="1"/>
  <c r="C29" i="1"/>
  <c r="F11" i="1"/>
  <c r="C30" i="1"/>
  <c r="F12" i="1"/>
  <c r="C31" i="1"/>
  <c r="F13" i="1"/>
  <c r="C32" i="1"/>
  <c r="F14" i="1"/>
  <c r="C33" i="1"/>
  <c r="F15" i="1"/>
  <c r="C34" i="1"/>
  <c r="F16" i="1"/>
  <c r="C35" i="1"/>
  <c r="F17" i="1"/>
  <c r="C36" i="1"/>
  <c r="F18" i="1"/>
  <c r="C37" i="1"/>
  <c r="H9" i="1"/>
  <c r="F95" i="1"/>
  <c r="F114" i="1"/>
  <c r="F154" i="1"/>
  <c r="H74" i="1"/>
  <c r="H12" i="1"/>
  <c r="H20" i="1"/>
  <c r="D10" i="5"/>
  <c r="F9" i="1"/>
  <c r="C28" i="1"/>
  <c r="G18" i="5"/>
  <c r="B2" i="5"/>
  <c r="E1" i="5"/>
  <c r="B1" i="5"/>
  <c r="I74" i="1"/>
  <c r="C192" i="1"/>
  <c r="G16" i="5"/>
  <c r="G17" i="5"/>
  <c r="G19" i="5"/>
  <c r="C22" i="5"/>
  <c r="G9" i="5"/>
  <c r="C180" i="1"/>
  <c r="D16" i="5"/>
  <c r="E16" i="5"/>
  <c r="F16" i="5"/>
  <c r="G167" i="1"/>
  <c r="C188" i="1"/>
  <c r="F10" i="5"/>
  <c r="F19" i="1"/>
  <c r="F20" i="1"/>
  <c r="D9" i="5"/>
  <c r="C181" i="1"/>
  <c r="D18" i="5"/>
  <c r="G20" i="1"/>
  <c r="C190" i="1"/>
  <c r="F9" i="5"/>
  <c r="F18" i="5"/>
  <c r="D19" i="5"/>
  <c r="D184" i="1"/>
  <c r="C184" i="1"/>
  <c r="F19" i="5"/>
  <c r="D13" i="5"/>
  <c r="D15" i="5"/>
  <c r="D183" i="1"/>
  <c r="C183" i="1"/>
  <c r="D17" i="5"/>
  <c r="F17" i="5"/>
  <c r="E17" i="5"/>
  <c r="F13" i="5"/>
  <c r="C182" i="1"/>
  <c r="G154" i="1"/>
  <c r="C196" i="1"/>
  <c r="G133" i="1"/>
  <c r="C195" i="1"/>
  <c r="E245" i="1"/>
  <c r="E247" i="1"/>
  <c r="D245" i="1"/>
  <c r="D247" i="1"/>
  <c r="G95" i="1"/>
  <c r="C193" i="1"/>
  <c r="G39" i="1"/>
  <c r="C191" i="1"/>
  <c r="D191" i="1"/>
  <c r="B257" i="1"/>
  <c r="B255" i="1"/>
  <c r="B254" i="1"/>
  <c r="B253" i="1"/>
  <c r="B252" i="1"/>
  <c r="B251" i="1"/>
  <c r="B250" i="1"/>
  <c r="B249" i="1"/>
  <c r="F245" i="1"/>
  <c r="F247" i="1"/>
  <c r="B264" i="1"/>
  <c r="B263" i="1"/>
  <c r="B262" i="1"/>
  <c r="C245" i="1"/>
  <c r="B245" i="1"/>
  <c r="B247" i="1"/>
  <c r="B260" i="1"/>
  <c r="F214" i="1"/>
  <c r="F216" i="1"/>
  <c r="B233" i="1"/>
  <c r="E214" i="1"/>
  <c r="E216" i="1"/>
  <c r="B232" i="1"/>
  <c r="D214" i="1"/>
  <c r="D216" i="1"/>
  <c r="B231" i="1"/>
  <c r="C214" i="1"/>
  <c r="C216" i="1"/>
  <c r="B230" i="1"/>
  <c r="B214" i="1"/>
  <c r="B216" i="1"/>
  <c r="B229" i="1"/>
  <c r="B226" i="1"/>
  <c r="B224" i="1"/>
  <c r="B223" i="1"/>
  <c r="B222" i="1"/>
  <c r="B221" i="1"/>
  <c r="B220" i="1"/>
  <c r="B219" i="1"/>
  <c r="B218" i="1"/>
  <c r="B256" i="1"/>
  <c r="C247" i="1"/>
  <c r="B261" i="1"/>
  <c r="B259" i="1"/>
  <c r="B225" i="1"/>
  <c r="B228" i="1"/>
  <c r="D182" i="1"/>
  <c r="B55" i="1"/>
  <c r="F28" i="1"/>
  <c r="F37" i="1"/>
  <c r="F29" i="1"/>
  <c r="F33" i="1"/>
  <c r="F31" i="1"/>
  <c r="F36" i="1"/>
  <c r="F35" i="1"/>
  <c r="F32" i="1"/>
  <c r="F30" i="1"/>
  <c r="F34" i="1"/>
  <c r="D181" i="1"/>
  <c r="C178" i="1"/>
  <c r="D180" i="1"/>
  <c r="F39" i="1"/>
  <c r="D11" i="5"/>
  <c r="D179" i="1"/>
  <c r="D185" i="1"/>
  <c r="C179" i="1"/>
  <c r="C185" i="1"/>
  <c r="F11" i="5"/>
  <c r="D12" i="5"/>
  <c r="C197" i="1"/>
  <c r="D20" i="5"/>
  <c r="F23" i="5"/>
  <c r="F12" i="5"/>
  <c r="F20" i="5"/>
  <c r="E12" i="5"/>
  <c r="E21" i="5"/>
  <c r="F22" i="5"/>
  <c r="C173" i="7"/>
  <c r="C174" i="7"/>
  <c r="D186" i="7"/>
  <c r="C186" i="7"/>
  <c r="C187" i="7"/>
  <c r="C198" i="7"/>
  <c r="C173" i="1"/>
  <c r="C174" i="1"/>
  <c r="C186" i="1"/>
  <c r="C187" i="1"/>
  <c r="C198" i="1"/>
  <c r="F24" i="5"/>
  <c r="D186" i="1"/>
  <c r="D18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Maxine Edwards</author>
  </authors>
  <commentList>
    <comment ref="A3" authorId="0" shapeId="0" xr:uid="{00000000-0006-0000-0000-000001000000}">
      <text>
        <r>
          <rPr>
            <b/>
            <sz val="9"/>
            <color indexed="81"/>
            <rFont val="Tahoma"/>
            <family val="2"/>
          </rPr>
          <t xml:space="preserve">Funding Source:
Source of grant funding according to Request for Application and Notice of Funding Availability documents. </t>
        </r>
      </text>
    </comment>
    <comment ref="D3" authorId="0" shapeId="0" xr:uid="{00000000-0006-0000-0000-000002000000}">
      <text>
        <r>
          <rPr>
            <b/>
            <sz val="9"/>
            <color indexed="81"/>
            <rFont val="Tahoma"/>
            <family val="2"/>
          </rPr>
          <t>Project Title:</t>
        </r>
        <r>
          <rPr>
            <sz val="9"/>
            <color indexed="81"/>
            <rFont val="Tahoma"/>
            <family val="2"/>
          </rPr>
          <t xml:space="preserve">
</t>
        </r>
        <r>
          <rPr>
            <b/>
            <sz val="9"/>
            <color indexed="81"/>
            <rFont val="Tahoma"/>
            <family val="2"/>
          </rPr>
          <t>Please enter the "name" or "title" you have given your project.  It should correspond with the "title/name" provided in the Project Narrative.</t>
        </r>
      </text>
    </comment>
    <comment ref="A4" authorId="0" shapeId="0" xr:uid="{00000000-0006-0000-0000-000003000000}">
      <text>
        <r>
          <rPr>
            <b/>
            <sz val="9"/>
            <color indexed="81"/>
            <rFont val="Tahoma"/>
            <family val="2"/>
          </rPr>
          <t>Proposed Project Period:
The period established in the award document during which awarding agency sponsorship begins and ends.</t>
        </r>
        <r>
          <rPr>
            <sz val="9"/>
            <color indexed="81"/>
            <rFont val="Tahoma"/>
            <family val="2"/>
          </rPr>
          <t xml:space="preserve">
</t>
        </r>
      </text>
    </comment>
    <comment ref="B4" authorId="0" shapeId="0" xr:uid="{00000000-0006-0000-0000-000004000000}">
      <text>
        <r>
          <rPr>
            <b/>
            <sz val="9"/>
            <color indexed="81"/>
            <rFont val="Tahoma"/>
            <family val="2"/>
          </rPr>
          <t>Start Date:
This is the start date of the total time DBH has programmatically approved a project for support. This does not constitute a commitment by DBH to fund the entire project period. Each budget period within the project period is subject to the availability of funds and satisfactory progress of the project or program.</t>
        </r>
      </text>
    </comment>
    <comment ref="D4" authorId="0" shapeId="0" xr:uid="{00000000-0006-0000-0000-000005000000}">
      <text>
        <r>
          <rPr>
            <b/>
            <sz val="9"/>
            <color indexed="81"/>
            <rFont val="Tahoma"/>
            <family val="2"/>
          </rPr>
          <t>End Date:
This is the end date of the total time DBH has programmatically approved a project for support. This does not constitute a commitment by DBH to fund the entire project period. Each budget period within the project period is subject to the availability of funds and satisfactory progress of the project or program.</t>
        </r>
      </text>
    </comment>
    <comment ref="F4" authorId="0" shapeId="0" xr:uid="{00000000-0006-0000-0000-000006000000}">
      <text>
        <r>
          <rPr>
            <b/>
            <sz val="9"/>
            <color indexed="81"/>
            <rFont val="Tahoma"/>
            <charset val="1"/>
          </rPr>
          <t>Organization:</t>
        </r>
        <r>
          <rPr>
            <sz val="9"/>
            <color indexed="81"/>
            <rFont val="Tahoma"/>
            <charset val="1"/>
          </rPr>
          <t xml:space="preserve">
</t>
        </r>
        <r>
          <rPr>
            <b/>
            <sz val="9"/>
            <color indexed="81"/>
            <rFont val="Tahoma"/>
            <family val="2"/>
          </rPr>
          <t>This is the name of the Applicant/Organization.</t>
        </r>
      </text>
    </comment>
    <comment ref="A6" authorId="0" shapeId="0" xr:uid="{00000000-0006-0000-0000-000007000000}">
      <text>
        <r>
          <rPr>
            <b/>
            <sz val="9"/>
            <color indexed="81"/>
            <rFont val="Tahoma"/>
            <family val="2"/>
          </rPr>
          <t>A. Personnel (Salary and Wages):
Compensation for employees engaged in work on DBH awards will be considered reasonable to the extent that it is consistent with what is paid for similar work in other activities of the organization. In cases where the kind of employee required is not found in other activities of the entity, compensation will be considered reasonable to the extent that it is comparable to that which is paid for in the labor market in which the entity competes for the kind of employee involved.</t>
        </r>
      </text>
    </comment>
    <comment ref="A7" authorId="0" shapeId="0" xr:uid="{00000000-0006-0000-0000-000008000000}">
      <text>
        <r>
          <rPr>
            <b/>
            <sz val="9"/>
            <color indexed="81"/>
            <rFont val="Tahoma"/>
            <family val="2"/>
          </rPr>
          <t xml:space="preserve">A. Description:
List each position (including vacant positions) by title and name of employee, if available. Show the annual salary rate and the percentage of time (Level of Effort/LOE) to be devoted to working on the project. Relate each position specifically to program objectives. Personnel cannot exceed 100% of their time between all active projects of the organization. 
Compensation paid for employees engaged in grant activities must be consistent with that paid for similar work within the applicant organization.
 </t>
        </r>
        <r>
          <rPr>
            <sz val="9"/>
            <color indexed="81"/>
            <rFont val="Tahoma"/>
            <family val="2"/>
          </rPr>
          <t xml:space="preserve">
</t>
        </r>
        <r>
          <rPr>
            <b/>
            <sz val="9"/>
            <color indexed="81"/>
            <rFont val="Tahoma"/>
            <family val="2"/>
          </rPr>
          <t>Also, provide a justification and description of the responsibilities and duties of each position in relationship to fulfilling the project goals and objectives in the "JUSTIFICATION" space provided below.</t>
        </r>
      </text>
    </comment>
    <comment ref="A8" authorId="0" shapeId="0" xr:uid="{00000000-0006-0000-0000-000009000000}">
      <text>
        <r>
          <rPr>
            <b/>
            <sz val="9"/>
            <color indexed="81"/>
            <rFont val="Tahoma"/>
            <family val="2"/>
          </rPr>
          <t xml:space="preserve">A. Position:
Enter the title of the position. Ensure the position titles for key personnel are identical to those stated in the RFA. The position must be relevant and allowable under the project.  Show only positions held by full-time, part-time, or temporary employees of the organization. 
</t>
        </r>
        <r>
          <rPr>
            <b/>
            <sz val="9"/>
            <color indexed="10"/>
            <rFont val="Tahoma"/>
            <family val="2"/>
          </rPr>
          <t>Show consultants, contractors, and other persons who are NOT employees in "F. Contractual Services" or "G. Consultant (Professional Service)".  Note that salaries of indirect, facilities,  and administrative and clerical staff are usually covered by your indirect costs requested in "L. Indirect Costs &amp; Rate".</t>
        </r>
      </text>
    </comment>
    <comment ref="B8" authorId="0" shapeId="0" xr:uid="{00000000-0006-0000-0000-00000A000000}">
      <text>
        <r>
          <rPr>
            <b/>
            <sz val="9"/>
            <color indexed="81"/>
            <rFont val="Tahoma"/>
            <family val="2"/>
          </rPr>
          <t>A. Name:
Provide the name of the personnel currently holding the position, and if none, list "Vacant".</t>
        </r>
      </text>
    </comment>
    <comment ref="C8" authorId="0" shapeId="0" xr:uid="{00000000-0006-0000-0000-00000B000000}">
      <text>
        <r>
          <rPr>
            <b/>
            <sz val="9"/>
            <color indexed="81"/>
            <rFont val="Tahoma"/>
            <family val="2"/>
          </rPr>
          <t xml:space="preserve">A. Key Staff:
Select "yes" or "no" in the drop down menu to state whether the position is "Key Staff" being charged to the award.  Key staff  should include, at a minimum, the program director responsible for the oversight and day-to-day management of the proposed program; staff responsible for service delivery; staff responsible for monitoring programmatic activities and use of funds; and staff responsible for data collection, quality and reporting.
</t>
        </r>
        <r>
          <rPr>
            <b/>
            <sz val="9"/>
            <color indexed="10"/>
            <rFont val="Tahoma"/>
            <family val="2"/>
          </rPr>
          <t>If the position will NOT be charged to the award, state whether the position is "Key Staff"  using the "yes, In-Kind" or "no, In-Kind" cost reference in the drop down menu and enter the "In-Kind Salary Total" in Column H in on the applicable row(s).</t>
        </r>
      </text>
    </comment>
    <comment ref="D8" authorId="0" shapeId="0" xr:uid="{00000000-0006-0000-0000-00000C000000}">
      <text>
        <r>
          <rPr>
            <b/>
            <sz val="9"/>
            <color indexed="81"/>
            <rFont val="Tahoma"/>
            <family val="2"/>
          </rPr>
          <t xml:space="preserve">A. Annual Salary:
Enter the actual or projected annual salary [An "hourly rate" must be converted to an "annual salary" using "Hourly Rate x 2080 </t>
        </r>
        <r>
          <rPr>
            <b/>
            <sz val="9"/>
            <color indexed="10"/>
            <rFont val="Tahoma"/>
            <family val="2"/>
          </rPr>
          <t>(number of work hours in a year)</t>
        </r>
        <r>
          <rPr>
            <b/>
            <sz val="9"/>
            <color indexed="81"/>
            <rFont val="Tahoma"/>
            <family val="2"/>
          </rPr>
          <t xml:space="preserve"> = Annual Salary"].  
However, if paid absences such as vacation, holiday, sick leave, or other paid absences are already included in the entity's fringe benefits rate or approved indirect cost rate, the direct salaries and wages must exclude the amounts paid or accrued to employees for time off or the time that the employee is not working on the project or is otherwise absent from work. 
To prevent double recovery of paid time off or associated benefits, the annual salary entered should be the base salary that does NOT include fringe benefits (calculated separately in "B. Fringe Benefits) or indirect costs for paid time off.
</t>
        </r>
        <r>
          <rPr>
            <b/>
            <sz val="9"/>
            <color indexed="10"/>
            <rFont val="Tahoma"/>
            <family val="2"/>
          </rPr>
          <t>Example:   Using 2,080 hours per year - if an employee's annual salary is $75,000 (this includes the base and paid time off) and the employee receives 120 hours (15, 8-hour days) of paid vacation each year as a 'fringe benefit', the calculation would be: (2,080-120)/2,080 x 75,000= 70,673 (Base Annual Salary)</t>
        </r>
      </text>
    </comment>
    <comment ref="E8" authorId="0" shapeId="0" xr:uid="{00000000-0006-0000-0000-00000D000000}">
      <text>
        <r>
          <rPr>
            <b/>
            <sz val="9"/>
            <color indexed="81"/>
            <rFont val="Tahoma"/>
            <family val="2"/>
          </rPr>
          <t xml:space="preserve">A. % Level of Effort:
The "Level of Effort" (LOE) the position will devote to working on the project is expressed in a percentage of time.  Note, personnel cannot exceed 100% of their time between all active projects of the organization. 
</t>
        </r>
        <r>
          <rPr>
            <b/>
            <sz val="9"/>
            <color indexed="10"/>
            <rFont val="Tahoma"/>
            <family val="2"/>
          </rPr>
          <t xml:space="preserve">Example: ABC has 2 programs and one Program Director. The PD currently covers the 2 programs. If the same PD will cover the award (a 3rd program), the percent of time from all three programs must total 100%. The time must also relate specifically to achieving the goals and objectives of the program and be described accordingly. 
</t>
        </r>
      </text>
    </comment>
    <comment ref="F8" authorId="0" shapeId="0" xr:uid="{00000000-0006-0000-0000-00000E000000}">
      <text>
        <r>
          <rPr>
            <b/>
            <sz val="9"/>
            <color indexed="81"/>
            <rFont val="Tahoma"/>
            <family val="2"/>
          </rPr>
          <t xml:space="preserve">A. Total Salary Charged to Award:
The total salary charged to the award is the dollar amount of the annual salary that is equal to the percentage displayed as the "level of effort" the staff will spend on fulfilling the duties of the award.
</t>
        </r>
        <r>
          <rPr>
            <b/>
            <sz val="9"/>
            <color indexed="10"/>
            <rFont val="Tahoma"/>
            <family val="2"/>
          </rPr>
          <t xml:space="preserve">
Example: A $100,000 a year salary with a 10% LOE equals $10,000 total charged to the award. </t>
        </r>
      </text>
    </comment>
    <comment ref="A22" authorId="0" shapeId="0" xr:uid="{00000000-0006-0000-0000-00000F000000}">
      <text>
        <r>
          <rPr>
            <b/>
            <sz val="9"/>
            <color indexed="81"/>
            <rFont val="Tahoma"/>
            <family val="2"/>
          </rPr>
          <t xml:space="preserve">A. Justification:
Provide a justification and description of the responsibilities and duties of each position listed as "PERSONNEL" (including "Vacant" positions) in relationship to fulfilling the project goals and objectives. This should also correspond with the "Project Narrative" and "Staffing Plan".  </t>
        </r>
      </text>
    </comment>
    <comment ref="A25" authorId="0" shapeId="0" xr:uid="{00000000-0006-0000-0000-000010000000}">
      <text>
        <r>
          <rPr>
            <b/>
            <sz val="9"/>
            <color indexed="81"/>
            <rFont val="Tahoma"/>
            <family val="2"/>
          </rPr>
          <t>B. Fringe Benefits:
Fringe benefits are allowances and services provided to employees as compensation in addition to regular salaries and wages. 
Fringe benefits charged to an award must comply with HHS regulations at 45 CFR §75.431 (Compensation-fringe benefits).  The cost of fringe benefits in the form of employer contributions or expenses for FICA (Social Security/Medicare tax); Employee Life; Health; Unemployment; Worker's Compensation Insurance; Pension Plan Costs; and other similar benefits are allowable, provided such benefits are reasonable and are required by law, organization-employee agreement, or an established written policy of the applicant/recipient organization.</t>
        </r>
      </text>
    </comment>
    <comment ref="A27" authorId="0" shapeId="0" xr:uid="{00000000-0006-0000-0000-000011000000}">
      <text>
        <r>
          <rPr>
            <b/>
            <sz val="9"/>
            <color indexed="81"/>
            <rFont val="Tahoma"/>
            <family val="2"/>
          </rPr>
          <t xml:space="preserve">B. Position:
Personnel positions listed in "A. Personnel (Salary and Wages)" section to which the total fringe rate will be applied will automatically populate. 
</t>
        </r>
        <r>
          <rPr>
            <b/>
            <sz val="9"/>
            <color indexed="10"/>
            <rFont val="Tahoma"/>
            <family val="2"/>
          </rPr>
          <t>For "In-Kind" positions please do not enter a "Fringe Rate or Fixed Lump Sum Fringe" unless you will assume the costs of such according to the related agreement.</t>
        </r>
      </text>
    </comment>
    <comment ref="B27" authorId="0" shapeId="0" xr:uid="{00000000-0006-0000-0000-000012000000}">
      <text>
        <r>
          <rPr>
            <b/>
            <sz val="9"/>
            <color indexed="81"/>
            <rFont val="Tahoma"/>
            <family val="2"/>
          </rPr>
          <t>B. Name:
The name (or Vacancy) of the employee associated with the position as listed in the "A. Personnel (Salary and Wages) section.</t>
        </r>
      </text>
    </comment>
    <comment ref="C27" authorId="0" shapeId="0" xr:uid="{00000000-0006-0000-0000-000013000000}">
      <text>
        <r>
          <rPr>
            <b/>
            <sz val="9"/>
            <color indexed="81"/>
            <rFont val="Tahoma"/>
            <family val="2"/>
          </rPr>
          <t xml:space="preserve">B. Personnel Cost:
The associated requested salary cost to which the "Total Fringe Rate" is applied.
</t>
        </r>
        <r>
          <rPr>
            <b/>
            <sz val="9"/>
            <color indexed="10"/>
            <rFont val="Tahoma"/>
            <family val="2"/>
          </rPr>
          <t>Example: If the Fringe Benefits Rate Base is "salaries and wages excluding vacation and leave", you must ensure the Personnel Cost reflects salaries and wages that do not include vacation and leave.This should also be the amount listed in the "Personnel Salary and Wages" section.</t>
        </r>
      </text>
    </comment>
    <comment ref="D27" authorId="0" shapeId="0" xr:uid="{00000000-0006-0000-0000-000014000000}">
      <text>
        <r>
          <rPr>
            <b/>
            <sz val="9"/>
            <color indexed="81"/>
            <rFont val="Tahoma"/>
            <family val="2"/>
          </rPr>
          <t>B. Total Fringe Rate:
The "Total Fringe Rate" you enter must not exceed the rate shown in the "Fringe Component" table below.</t>
        </r>
      </text>
    </comment>
    <comment ref="E27" authorId="0" shapeId="0" xr:uid="{00000000-0006-0000-0000-000015000000}">
      <text>
        <r>
          <rPr>
            <b/>
            <sz val="9"/>
            <color indexed="81"/>
            <rFont val="Tahoma"/>
            <family val="2"/>
          </rPr>
          <t xml:space="preserve">B. Fixed/Lump Sum:
Enter the amount for "Fixed" or "Lump Sum Fringe Benefits".  These are amounts that are not calculated based on a percentage of the "Personnel Cost".  
</t>
        </r>
        <r>
          <rPr>
            <b/>
            <sz val="9"/>
            <color indexed="10"/>
            <rFont val="Tahoma"/>
            <family val="2"/>
          </rPr>
          <t>These "Fixed/Lump Sum" costs must be explained in the "Justification" section below, if any.</t>
        </r>
      </text>
    </comment>
    <comment ref="A42" authorId="0" shapeId="0" xr:uid="{00000000-0006-0000-0000-000016000000}">
      <text>
        <r>
          <rPr>
            <b/>
            <sz val="9"/>
            <color indexed="81"/>
            <rFont val="Tahoma"/>
            <family val="2"/>
          </rPr>
          <t>B. Fringe Components:
Enter the various components of the allowances and services provided to employees as part of their compensation from the drop down menu.</t>
        </r>
      </text>
    </comment>
    <comment ref="B42" authorId="0" shapeId="0" xr:uid="{00000000-0006-0000-0000-000017000000}">
      <text>
        <r>
          <rPr>
            <b/>
            <sz val="9"/>
            <color indexed="81"/>
            <rFont val="Tahoma"/>
            <family val="2"/>
          </rPr>
          <t>B. Rate %:
Enter the percentage for each fringe component.</t>
        </r>
      </text>
    </comment>
    <comment ref="A57" authorId="0" shapeId="0" xr:uid="{00000000-0006-0000-0000-000018000000}">
      <text>
        <r>
          <rPr>
            <b/>
            <sz val="9"/>
            <color indexed="81"/>
            <rFont val="Tahoma"/>
            <family val="2"/>
          </rPr>
          <t xml:space="preserve">B. Justification:
Fringe benefits in the form of employer contributions or expenses for social security, employee insurance, workmen's compensation insurance, pension plan costs, and the like, are allowable, provided such benefits are granted in accordance with established written organization policies. 
Such benefits whether treated as indirect costs or as direct costs, shall be distributed to particular awards and other activities in a manner consistent with the pattern of benefits accruing to the individuals or group of employees whose salaries and wages are chargeable to such awards and other activities. </t>
        </r>
      </text>
    </comment>
    <comment ref="A60" authorId="0" shapeId="0" xr:uid="{00000000-0006-0000-0000-000019000000}">
      <text>
        <r>
          <rPr>
            <b/>
            <sz val="9"/>
            <color indexed="81"/>
            <rFont val="Tahoma"/>
            <family val="2"/>
          </rPr>
          <t>C. Travel:
Travel costs are the expenses for transportation, lodging, subsistence, and related items incurred by the listed personnel, who are in travel status on official business of the entity for purposes of fulfilling the award.</t>
        </r>
      </text>
    </comment>
    <comment ref="A61" authorId="0" shapeId="0" xr:uid="{00000000-0006-0000-0000-00001A000000}">
      <text>
        <r>
          <rPr>
            <b/>
            <sz val="9"/>
            <color indexed="81"/>
            <rFont val="Tahoma"/>
            <family val="2"/>
          </rPr>
          <t xml:space="preserve">C. Description:
Costs must be related to the fulfillment of the award, and may be charged on an actual cost basis, on a per diem or mileage basis in lieu of actual costs incurred, or on a combination of the two, provided the method used is applied to an entire trip and not to selected days of the trip.  
</t>
        </r>
        <r>
          <rPr>
            <b/>
            <sz val="9"/>
            <color indexed="10"/>
            <rFont val="Tahoma"/>
            <family val="2"/>
          </rPr>
          <t xml:space="preserve">The results in charges must be consistent with those normally allowed in like circumstances in the entity's other activities, and, in accordance with written travel reimbursement policies. </t>
        </r>
      </text>
    </comment>
    <comment ref="A62" authorId="0" shapeId="0" xr:uid="{00000000-0006-0000-0000-00001B000000}">
      <text>
        <r>
          <rPr>
            <b/>
            <sz val="9"/>
            <color indexed="81"/>
            <rFont val="Tahoma"/>
            <family val="2"/>
          </rPr>
          <t>C. Purpose:
Briefly specify the purpose of the travel, i.e., mandatory grantee meeting, conduct participant/client activities, national conference, and the like, that are necessary to fulfill the goals of the award.</t>
        </r>
      </text>
    </comment>
    <comment ref="B62" authorId="0" shapeId="0" xr:uid="{00000000-0006-0000-0000-00001C000000}">
      <text>
        <r>
          <rPr>
            <b/>
            <sz val="9"/>
            <color indexed="81"/>
            <rFont val="Tahoma"/>
            <family val="2"/>
          </rPr>
          <t>C. Destination:
Specify the location (City/State/District/Territory/Possession) where the trip will end.  If the destination is unknown, indicate "TBD" for "To Be Determined".</t>
        </r>
      </text>
    </comment>
    <comment ref="C62" authorId="0" shapeId="0" xr:uid="{00000000-0006-0000-0000-00001D000000}">
      <text>
        <r>
          <rPr>
            <b/>
            <sz val="9"/>
            <color indexed="81"/>
            <rFont val="Tahoma"/>
            <family val="2"/>
          </rPr>
          <t xml:space="preserve">C. Item:
Select one of the following "items" of cost associated with the travel from the drop down menu:
    Hotel/Lodging
    Per Diems (Meals and Incidental Expenses [M&amp;IE] only)
    Airfare
    Train/Bus
    Local Travel (Privately Owned Vehicle [POV] mileage)
    Car Rental
    Parking/Tolls
    Taxi
    Baggage Fees
    Other (No Registration Fees)
</t>
        </r>
        <r>
          <rPr>
            <b/>
            <sz val="9"/>
            <color indexed="10"/>
            <rFont val="Tahoma"/>
            <family val="2"/>
          </rPr>
          <t xml:space="preserve">Note: Trips requiring more than one "Item" should be listed under the applicable "Purpose" with multiple "Item" line entries. ("Purpose" should be left blank after the initial entry, in instances of multiple "Items".) </t>
        </r>
      </text>
    </comment>
    <comment ref="D62" authorId="0" shapeId="0" xr:uid="{00000000-0006-0000-0000-00001E000000}">
      <text>
        <r>
          <rPr>
            <b/>
            <sz val="9"/>
            <color indexed="81"/>
            <rFont val="Tahoma"/>
            <family val="2"/>
          </rPr>
          <t>C. Basis:
Select the "Basis" for the travel cost from the drop down menu according to each "Item" listed:
    Night = Hotel/Lodging
    Day = Per Diem (M&amp;IE) Only
    Round Trip = Airfare, Train/Bus, or Baggage Fees 
    Mile = Local Travel (POV mileage)
    Day = Car Rental, Taxi, Parking, and/or Tolls</t>
        </r>
      </text>
    </comment>
    <comment ref="E62" authorId="0" shapeId="0" xr:uid="{00000000-0006-0000-0000-00001F000000}">
      <text>
        <r>
          <rPr>
            <b/>
            <sz val="9"/>
            <color indexed="81"/>
            <rFont val="Tahoma"/>
            <family val="2"/>
          </rPr>
          <t>C. Cost/Rate Per Item:
Enter the cost or rate for each item as it has been listed.</t>
        </r>
        <r>
          <rPr>
            <sz val="9"/>
            <color indexed="81"/>
            <rFont val="Tahoma"/>
            <family val="2"/>
          </rPr>
          <t xml:space="preserve">
</t>
        </r>
      </text>
    </comment>
    <comment ref="F62" authorId="0" shapeId="0" xr:uid="{00000000-0006-0000-0000-000020000000}">
      <text>
        <r>
          <rPr>
            <b/>
            <sz val="9"/>
            <color indexed="81"/>
            <rFont val="Tahoma"/>
            <family val="2"/>
          </rPr>
          <t>C. Quantity Per Person:
Enter the number of "Items" listed for each person.</t>
        </r>
      </text>
    </comment>
    <comment ref="G62" authorId="0" shapeId="0" xr:uid="{00000000-0006-0000-0000-000021000000}">
      <text>
        <r>
          <rPr>
            <b/>
            <sz val="9"/>
            <color indexed="81"/>
            <rFont val="Tahoma"/>
            <family val="2"/>
          </rPr>
          <t>C. Number of Persons:
List the number of persons that will utilize this "item".</t>
        </r>
      </text>
    </comment>
    <comment ref="A78" authorId="0" shapeId="0" xr:uid="{00000000-0006-0000-0000-000022000000}">
      <text>
        <r>
          <rPr>
            <b/>
            <sz val="9"/>
            <color indexed="81"/>
            <rFont val="Tahoma"/>
            <family val="2"/>
          </rPr>
          <t xml:space="preserve">C. Justification:
Provide a justification below for each travel purpose listed above.  Costs incurred by personnel for travel, including costs of lodging, other subsistence, and incidental expenses, in relation to achieving the goals and objectives of the award, must be considered reasonable and otherwise allowable only to the extent such costs do not exceed charges normally allowed by the entity in its regular operations according to the entity's written travel policy. 
Additionally, if these costs are charged directly to the award, documentation and justification must prove: 
     (1) Participation of the individual is necessary to the award; and 
     (2) The costs are reasonable and consistent with entity's established travel policy. (If your organization does not have documented travel policies, the Federal GSA rates available at: https://www.gsa.gov/travel-resources must be used.)
</t>
        </r>
        <r>
          <rPr>
            <b/>
            <sz val="9"/>
            <color indexed="10"/>
            <rFont val="Tahoma"/>
            <family val="2"/>
          </rPr>
          <t>Indicate the number of trips planned, staff who will be making the trip and approximate dates. If specific travel details are unknown, explain the basis for the proposed travel costs, i.e., historical information.</t>
        </r>
      </text>
    </comment>
    <comment ref="A81" authorId="0" shapeId="0" xr:uid="{00000000-0006-0000-0000-000023000000}">
      <text>
        <r>
          <rPr>
            <b/>
            <sz val="9"/>
            <color indexed="81"/>
            <rFont val="Tahoma"/>
            <family val="2"/>
          </rPr>
          <t xml:space="preserve">D. Equipment:
An article of tangible, non-expendable, personal property, (including information technology systems- means computing devices, ancillary equipment, software, and firmware etc.) having a useful life of more than one year AND an acquisition cost of at least $5,000 per unit or a cost capitalization threshold established by the applicant/recipient organization that is less.  
</t>
        </r>
        <r>
          <rPr>
            <b/>
            <sz val="9"/>
            <color indexed="10"/>
            <rFont val="Tahoma"/>
            <family val="2"/>
          </rPr>
          <t>List expendable items or materials under $5,000 per unit in section E. Supplies &amp; Minor Equipment.</t>
        </r>
      </text>
    </comment>
    <comment ref="A82" authorId="0" shapeId="0" xr:uid="{00000000-0006-0000-0000-000024000000}">
      <text>
        <r>
          <rPr>
            <b/>
            <sz val="9"/>
            <color indexed="81"/>
            <rFont val="Tahoma"/>
            <family val="2"/>
          </rPr>
          <t>D. Description:
Property records must be maintained similar to the description of the property below, that include: 
   (1) a serial number or other identification number; 
   (2) the source of funding for the property (including the FAIN);
   (3) who holds title; 
   (4) the acquisition date; 
   (5) the cost of the property; 
   (6) the percentage of the project costs for the Federal award under which the property was acquired; 
   (7) the location; 
   (8) use and condition of the property; and, 
   (9) any ultimate disposition data including the date of disposal and sale price of the property.</t>
        </r>
      </text>
    </comment>
    <comment ref="A83" authorId="0" shapeId="0" xr:uid="{00000000-0006-0000-0000-000025000000}">
      <text>
        <r>
          <rPr>
            <b/>
            <sz val="9"/>
            <color indexed="81"/>
            <rFont val="Tahoma"/>
            <family val="2"/>
          </rPr>
          <t>D. Item:
Describe the equipment to be acquired, including color, size, SKU, Model Number, and Serial Number if available.</t>
        </r>
      </text>
    </comment>
    <comment ref="C83" authorId="0" shapeId="0" xr:uid="{00000000-0006-0000-0000-000026000000}">
      <text>
        <r>
          <rPr>
            <b/>
            <sz val="9"/>
            <color indexed="81"/>
            <rFont val="Tahoma"/>
            <family val="2"/>
          </rPr>
          <t>D. Quantity:
Enter the number of items to be procured.</t>
        </r>
      </text>
    </comment>
    <comment ref="D83" authorId="0" shapeId="0" xr:uid="{00000000-0006-0000-0000-000027000000}">
      <text>
        <r>
          <rPr>
            <b/>
            <sz val="9"/>
            <color indexed="81"/>
            <rFont val="Tahoma"/>
            <family val="2"/>
          </rPr>
          <t>D. Purchase or Rental/Lease Cost:
Enter the unit cost of the equipment purchase or rental/lease.
Other charges such as shipping, installation, taxes, duty or protective in-transit insurance, and maintenance costs may be included in or excluded from the unit cost in accordance with the entity's regular accounting practices.</t>
        </r>
      </text>
    </comment>
    <comment ref="E83" authorId="0" shapeId="0" xr:uid="{00000000-0006-0000-0000-000028000000}">
      <text>
        <r>
          <rPr>
            <b/>
            <sz val="9"/>
            <color indexed="81"/>
            <rFont val="Tahoma"/>
            <family val="2"/>
          </rPr>
          <t>D. % Charged to the Award:
Enter the percentage of the equipment's value to be charged to the project. 
If the equipment will be used by several projects, you may only charge a percentage of the costs for the purchase or rental/lease based on the amount of the time the equipment will be used for this project.</t>
        </r>
      </text>
    </comment>
    <comment ref="A97" authorId="0" shapeId="0" xr:uid="{00000000-0006-0000-0000-000029000000}">
      <text>
        <r>
          <rPr>
            <b/>
            <sz val="9"/>
            <color indexed="81"/>
            <rFont val="Tahoma"/>
            <family val="2"/>
          </rPr>
          <t>D. Justification:
Provide the justification that describe the need for the equipment, including how the use of each item is related to the implementation of the required/approved activities in order to achieve the specific project objectives.
Provide the basis for the unit cost of the equipment, i.e., the fair market value, cost quotes, and describe the procurement method/resources to be used.</t>
        </r>
      </text>
    </comment>
    <comment ref="A100" authorId="0" shapeId="0" xr:uid="{00000000-0006-0000-0000-00002A000000}">
      <text>
        <r>
          <rPr>
            <b/>
            <sz val="9"/>
            <color indexed="81"/>
            <rFont val="Tahoma"/>
            <family val="2"/>
          </rPr>
          <t>E. Supplies:
Supplies are items that cost less than $5,000 per unit and often have a one time use, that is, materials which are expendable or consumed durng the performance of the award. 
Example:  A computing device is a supply if the acquisition cost is less than the lesser of the capitalization level established by the entity for financial statement purposes or $5,000, regardless of the length of its useful life.</t>
        </r>
      </text>
    </comment>
    <comment ref="A101" authorId="0" shapeId="0" xr:uid="{00000000-0006-0000-0000-00002B000000}">
      <text>
        <r>
          <rPr>
            <b/>
            <sz val="9"/>
            <color indexed="81"/>
            <rFont val="Tahoma"/>
            <family val="2"/>
          </rPr>
          <t xml:space="preserve">E. Description:
For each item, provide the requested information to aid in justifying your estimate. List the items by type of supply, unit cost, quantity, and duration.
</t>
        </r>
        <r>
          <rPr>
            <b/>
            <sz val="9"/>
            <color indexed="10"/>
            <rFont val="Tahoma"/>
            <family val="2"/>
          </rPr>
          <t>If the entity will be serving clients/participants, include the number of clients/participants in the basis for the costs.</t>
        </r>
      </text>
    </comment>
    <comment ref="A102" authorId="0" shapeId="0" xr:uid="{00000000-0006-0000-0000-00002C000000}">
      <text>
        <r>
          <rPr>
            <b/>
            <sz val="9"/>
            <color indexed="81"/>
            <rFont val="Tahoma"/>
            <family val="2"/>
          </rPr>
          <t xml:space="preserve">E. Item:
List each supply required, (including color, size, SKU, Model Number, and Serial Number as  applicable) for the various award activities. </t>
        </r>
      </text>
    </comment>
    <comment ref="C102" authorId="0" shapeId="0" xr:uid="{00000000-0006-0000-0000-00002D000000}">
      <text>
        <r>
          <rPr>
            <b/>
            <sz val="9"/>
            <color indexed="81"/>
            <rFont val="Tahoma"/>
            <family val="2"/>
          </rPr>
          <t>E. Basis (UOM):
Select the unit of measurement (i.e., box, dozen, each..) from the drop down list for each item.</t>
        </r>
      </text>
    </comment>
    <comment ref="D102" authorId="0" shapeId="0" xr:uid="{00000000-0006-0000-0000-00002E000000}">
      <text>
        <r>
          <rPr>
            <b/>
            <sz val="9"/>
            <color indexed="81"/>
            <rFont val="Tahoma"/>
            <family val="2"/>
          </rPr>
          <t>Unit Cost:
Enter the unit cost for the basis chosen.</t>
        </r>
      </text>
    </comment>
    <comment ref="E102" authorId="0" shapeId="0" xr:uid="{00000000-0006-0000-0000-00002F000000}">
      <text>
        <r>
          <rPr>
            <b/>
            <sz val="9"/>
            <color indexed="81"/>
            <rFont val="Tahoma"/>
            <family val="2"/>
          </rPr>
          <t>E. Quantity:
Enter the number of items needed.</t>
        </r>
      </text>
    </comment>
    <comment ref="A116" authorId="0" shapeId="0" xr:uid="{00000000-0006-0000-0000-000030000000}">
      <text>
        <r>
          <rPr>
            <b/>
            <sz val="9"/>
            <color indexed="81"/>
            <rFont val="Tahoma"/>
            <family val="2"/>
          </rPr>
          <t>E. Justification:
Describe the supplies requested and explain how each supply item is related to the approved activities to achieve the award objectives. 
Where applicable, include the number of clients/participants and indicate  the duration or length of time the item will be needed to show a breakdown of costs.</t>
        </r>
      </text>
    </comment>
    <comment ref="A119" authorId="0" shapeId="0" xr:uid="{00000000-0006-0000-0000-000031000000}">
      <text>
        <r>
          <rPr>
            <b/>
            <sz val="9"/>
            <color indexed="81"/>
            <rFont val="Tahoma"/>
            <family val="2"/>
          </rPr>
          <t xml:space="preserve">F. Contractual Services:
A contract is a legal instrument utilized for the purpose of obtaining goods and services needed to carry out the program under an award.  A contract creates a procurement relationship with the contractor.
Some characteristics indicative of a procurement relationship between the entity and a contractor are when the contractor: 
(1) Provides the goods and services within normal business operations; 
(2) Provides similar goods or services to many different purchasers; 
(3) Normally operates in a competitive environment; 
(4) Provides goods or services that are ancillary to the operation of the award program; and 
(5) Is not subject to compliance requirements of the award program as a result of the agreement, though similar requirements may apply for other reasons.
</t>
        </r>
        <r>
          <rPr>
            <b/>
            <sz val="9"/>
            <color indexed="10"/>
            <rFont val="Tahoma"/>
            <family val="2"/>
          </rPr>
          <t>Per 45 CFR §75.2, when the substance of a contract meets the definition of a subaward it must be treated as a subaward even if the entity considers the legal instrument as a contract.</t>
        </r>
      </text>
    </comment>
    <comment ref="A120" authorId="0" shapeId="0" xr:uid="{00000000-0006-0000-0000-000032000000}">
      <text>
        <r>
          <rPr>
            <b/>
            <sz val="9"/>
            <color indexed="81"/>
            <rFont val="Tahoma"/>
            <family val="2"/>
          </rPr>
          <t xml:space="preserve">F. Description:
Describe the services and deliverables to be provided by each "Contractor/Vendor", "Contract", or "Subaward" and provide detailed budgets with the supporting narrative justification. 
    1) "Subaward" means an award provided by an entity to a sub-recipient for the sub-recipient to carry out part of an award, including a portion of the scope of work or objectives. It does not include payments to a contractor or payments to an individual that is a beneficiary of a Federal/State program.
    2) "Contract" means a legal instrument by which an entity purchases property or services needed to carry out the project or program under an award, except where the elements of the transaction meets the definition of a "Federal award" or "subaward".
    3) "Vendor" or "Contractor" is generally a dealer, distributor or other seller that provides supplies, expendable materials, or data processing services in support of the project activities. 
All procurement transactions must be conducted in a manner providing full and open competition consistent with the Federal procurement standards in 45 CFR §75.328 - Competition.  Entities must use their own documented procurement procedures which reflect applicable laws and regulations, provided that the procurements conform to the applicable Federal law and standards identified in the cited guidance. For additional guidance, refer to 45 CFR §75.326-335 on Procurement Standards.
</t>
        </r>
        <r>
          <rPr>
            <b/>
            <sz val="9"/>
            <color indexed="10"/>
            <rFont val="Tahoma"/>
            <family val="2"/>
          </rPr>
          <t>Note:  Entities must maintain oversight to ensure that contractors perform in accordance with the terms, conditions, and specifications of their contracts or purchase orders.</t>
        </r>
      </text>
    </comment>
    <comment ref="A121" authorId="0" shapeId="0" xr:uid="{00000000-0006-0000-0000-000033000000}">
      <text>
        <r>
          <rPr>
            <b/>
            <sz val="9"/>
            <color indexed="81"/>
            <rFont val="Tahoma"/>
            <family val="2"/>
          </rPr>
          <t>F. Name:
Enter the name of the organization or individual providing the service(s) or deliverable(s).</t>
        </r>
      </text>
    </comment>
    <comment ref="C121" authorId="0" shapeId="0" xr:uid="{00000000-0006-0000-0000-000034000000}">
      <text>
        <r>
          <rPr>
            <b/>
            <sz val="9"/>
            <color indexed="81"/>
            <rFont val="Tahoma"/>
            <family val="2"/>
          </rPr>
          <t xml:space="preserve">F. Type of Agreement:
Select the type of agreement between your entity and the listed organization or individual, whether it is a "contract", "vendor", or "subaward" as defined:
    1) "Subaward" means an award provided by an entity to a sub-recipient for the sub-recipient to carry out part of an award, including a portion of the scope of work or objectives. It does not include payments to a contractor or payments to an individual that is a beneficiary of a Federal/State program.
    2) "Contract" means a legal instrument by which an entity purchases property or services needed to carry out the project or program under an award, except where the elements of the transaction meets the definition of a "Federal award" or "subaward".
    3) "Vendor" or "Contractor" is generally a dealer, distributor or other seller that provides supplies, expendable materials, or data processing services in support of the project activities. </t>
        </r>
      </text>
    </comment>
    <comment ref="D121" authorId="0" shapeId="0" xr:uid="{00000000-0006-0000-0000-000035000000}">
      <text>
        <r>
          <rPr>
            <b/>
            <sz val="9"/>
            <color indexed="81"/>
            <rFont val="Tahoma"/>
            <family val="2"/>
          </rPr>
          <t xml:space="preserve">F. Budget Category for Agreement:
Select the budget category for which the contractual services apply.
</t>
        </r>
        <r>
          <rPr>
            <b/>
            <sz val="9"/>
            <color indexed="10"/>
            <rFont val="Tahoma"/>
            <family val="2"/>
          </rPr>
          <t>Example: Agreement 1- Contract, ABC Equipment Cleaning will provide 1 (one) employee for 4 (four) hours a day, Monday - Friday, to do the systematic cleaning of the six copy machines, which is  necessary to maintain proper operation and functionality during the award period. - This item would fall under the "Personnel" budget category as the contract or agreement is providing payment to an employee for services.</t>
        </r>
      </text>
    </comment>
    <comment ref="E121" authorId="0" shapeId="0" xr:uid="{00000000-0006-0000-0000-000036000000}">
      <text>
        <r>
          <rPr>
            <b/>
            <sz val="9"/>
            <color indexed="81"/>
            <rFont val="Tahoma"/>
            <family val="2"/>
          </rPr>
          <t>F. Period of Performance:
Provide the time period during the award the services will take place.</t>
        </r>
      </text>
    </comment>
    <comment ref="A136" authorId="0" shapeId="0" xr:uid="{00000000-0006-0000-0000-000037000000}">
      <text>
        <r>
          <rPr>
            <b/>
            <sz val="9"/>
            <color indexed="81"/>
            <rFont val="Tahoma"/>
            <family val="2"/>
          </rPr>
          <t xml:space="preserve">F. Justification:
For each agreement, explain:
    1.  The need for the services and deliverables, 
    2.  How they relate to the goals and objectives of the project, and 
    3.  Sufficient cost details, to include the number of clients or participants in the basis for the costs, where applicable.
Additionally, a supporting justification should provide the following information:
    a.  Method of selection/procurement - indicate whether the procurement method is a (1) small purchase; (2) sealed bid; (3) competitive proposal; or (4) sole source proposal (provide justification for non-competitive/sole source proposals);
    b.  Summary of specific tasks/activities to be performed and deliverables (any verifiable outcome, result, service or product that must be delivered, developed, performed or produced by the organization or individual as defined by the statement of work; and,
    c.  Method of Accountability - describe how the progress and performance of the vendor/distributor, contractor, or sub-awardee will be monitored during the listed period of performance.
</t>
        </r>
        <r>
          <rPr>
            <b/>
            <sz val="9"/>
            <color indexed="10"/>
            <rFont val="Tahoma"/>
            <family val="2"/>
          </rPr>
          <t xml:space="preserve">
Note: Costs incurred outside of the award project period cannot be charged to the award.</t>
        </r>
        <r>
          <rPr>
            <b/>
            <sz val="9"/>
            <color indexed="81"/>
            <rFont val="Tahoma"/>
            <family val="2"/>
          </rPr>
          <t xml:space="preserve">
</t>
        </r>
      </text>
    </comment>
    <comment ref="A140" authorId="0" shapeId="0" xr:uid="{00000000-0006-0000-0000-000038000000}">
      <text>
        <r>
          <rPr>
            <b/>
            <sz val="9"/>
            <color indexed="81"/>
            <rFont val="Tahoma"/>
            <family val="2"/>
          </rPr>
          <t>G. Miscellaneous Other Costs:
A cost is allocable to a particular award or other cost objective if the goods or services involved are chargeable or assignable to that award or cost objective in accordance with relative benefits received. 
This standard is met if the cost: 
   (1) Is incurred specifically for the award; 
   (2) Benefits both the award and other work of the entity and can be distributed in proportions that may be approximated using reasonable methods; and 
   (3) Is necessary to the overall operation of the entity and is assignable in part to the award in accordance with the cost principles.</t>
        </r>
      </text>
    </comment>
    <comment ref="A141" authorId="0" shapeId="0" xr:uid="{00000000-0006-0000-0000-000039000000}">
      <text>
        <r>
          <rPr>
            <b/>
            <sz val="9"/>
            <color indexed="81"/>
            <rFont val="Tahoma"/>
            <family val="2"/>
          </rPr>
          <t xml:space="preserve">G. Description:
List item(s) not included in the previous categories. Ensure that costs shown here are not already covered by "Indirect Costs".  Costs must be consistently charged as either "direct" or "indirect" and may not be double-charged or inconsistently charged. 
</t>
        </r>
        <r>
          <rPr>
            <b/>
            <sz val="9"/>
            <color indexed="10"/>
            <rFont val="Tahoma"/>
            <family val="2"/>
          </rPr>
          <t>Note: Listed item(s) must be necessary for successful completion of the project and exclude any unallowable costs.</t>
        </r>
      </text>
    </comment>
    <comment ref="A142" authorId="0" shapeId="0" xr:uid="{00000000-0006-0000-0000-00003A000000}">
      <text>
        <r>
          <rPr>
            <b/>
            <sz val="9"/>
            <color indexed="81"/>
            <rFont val="Tahoma"/>
            <family val="2"/>
          </rPr>
          <t>J. Expense/Item:
List the type of expense or item(s) needed, and are unable to be classified elsewhere in the worksheet.</t>
        </r>
        <r>
          <rPr>
            <sz val="9"/>
            <color indexed="81"/>
            <rFont val="Tahoma"/>
            <family val="2"/>
          </rPr>
          <t xml:space="preserve">
</t>
        </r>
        <r>
          <rPr>
            <b/>
            <sz val="9"/>
            <color indexed="10"/>
            <rFont val="Tahoma"/>
            <family val="2"/>
          </rPr>
          <t xml:space="preserve">
Example: $30 Visa Gift Card (Item)</t>
        </r>
      </text>
    </comment>
    <comment ref="B142" authorId="0" shapeId="0" xr:uid="{00000000-0006-0000-0000-00003B000000}">
      <text>
        <r>
          <rPr>
            <b/>
            <sz val="9"/>
            <color indexed="81"/>
            <rFont val="Tahoma"/>
            <family val="2"/>
          </rPr>
          <t xml:space="preserve">J. Purpose:
Briefly state why the expense/item(s) listed is needed.
</t>
        </r>
        <r>
          <rPr>
            <b/>
            <sz val="9"/>
            <color indexed="10"/>
            <rFont val="Tahoma"/>
            <family val="2"/>
          </rPr>
          <t>Example: $30 Visa Gift Card (Item), Participant/Client Incentive (Purpose)</t>
        </r>
      </text>
    </comment>
    <comment ref="C142" authorId="0" shapeId="0" xr:uid="{00000000-0006-0000-0000-00003C000000}">
      <text>
        <r>
          <rPr>
            <b/>
            <sz val="9"/>
            <color indexed="81"/>
            <rFont val="Tahoma"/>
            <family val="2"/>
          </rPr>
          <t xml:space="preserve">J. Quantity:
Provide the number of item(s) or expense listed is requested.
</t>
        </r>
        <r>
          <rPr>
            <b/>
            <sz val="9"/>
            <color indexed="10"/>
            <rFont val="Tahoma"/>
            <family val="2"/>
          </rPr>
          <t>Example: $30 Visa Gift Card (Item), Participant/Client Incentive (Purpose), 25 (Quantity)</t>
        </r>
      </text>
    </comment>
    <comment ref="D142" authorId="0" shapeId="0" xr:uid="{00000000-0006-0000-0000-00003D000000}">
      <text>
        <r>
          <rPr>
            <b/>
            <sz val="9"/>
            <color indexed="81"/>
            <rFont val="Tahoma"/>
            <family val="2"/>
          </rPr>
          <t xml:space="preserve">J. Rate:
Provide the cost of the item listed or the fee for the expense listed.
</t>
        </r>
        <r>
          <rPr>
            <b/>
            <sz val="9"/>
            <color indexed="10"/>
            <rFont val="Tahoma"/>
            <family val="2"/>
          </rPr>
          <t>Example: $30 Visa Gift Card (Item), Participant/Client Incentive (Purpose), 25 (Quantity), $30 (Rate)</t>
        </r>
      </text>
    </comment>
    <comment ref="E142" authorId="0" shapeId="0" xr:uid="{00000000-0006-0000-0000-00003E000000}">
      <text>
        <r>
          <rPr>
            <b/>
            <sz val="9"/>
            <color indexed="81"/>
            <rFont val="Tahoma"/>
            <family val="2"/>
          </rPr>
          <t xml:space="preserve">J. Duration:
Provide the date during the award which the item will be used or the expense will occur.
</t>
        </r>
        <r>
          <rPr>
            <b/>
            <sz val="9"/>
            <color indexed="10"/>
            <rFont val="Tahoma"/>
            <family val="2"/>
          </rPr>
          <t>Example: $30 Visa Gift Card (Item), Participant/Client Incentive (Purpose), 25 (Quantity), $30 (Rate), Sept. 1, 2023 - Sept. 29, 2023 (Duration)</t>
        </r>
      </text>
    </comment>
    <comment ref="A156" authorId="0" shapeId="0" xr:uid="{00000000-0006-0000-0000-00003F000000}">
      <text>
        <r>
          <rPr>
            <b/>
            <sz val="9"/>
            <color indexed="81"/>
            <rFont val="Tahoma"/>
            <family val="2"/>
          </rPr>
          <t xml:space="preserve">G. Justification:
Explain why each item or type of expense is necessary for the successful implementation and completion of the project.  All costs must be related to the service or activity of the award program or service(s).
</t>
        </r>
        <r>
          <rPr>
            <b/>
            <sz val="9"/>
            <color indexed="10"/>
            <rFont val="Tahoma"/>
            <family val="2"/>
          </rPr>
          <t>Note:  If incentives are requested, adequately justify the need for incentives according to the RFA's scope, goals, and deliverables, including how participants/clients will be awarded such incentives.</t>
        </r>
      </text>
    </comment>
    <comment ref="A159" authorId="0" shapeId="0" xr:uid="{00000000-0006-0000-0000-000040000000}">
      <text>
        <r>
          <rPr>
            <b/>
            <sz val="9"/>
            <color indexed="81"/>
            <rFont val="Tahoma"/>
            <family val="2"/>
          </rPr>
          <t>H. Program Income:
Program income is gross income earned by the recipient that is directly generated by a supported activity, or, earned as a result of the award.</t>
        </r>
      </text>
    </comment>
    <comment ref="A160" authorId="0" shapeId="0" xr:uid="{00000000-0006-0000-0000-000041000000}">
      <text>
        <r>
          <rPr>
            <b/>
            <sz val="9"/>
            <color indexed="81"/>
            <rFont val="Tahoma"/>
            <family val="2"/>
          </rPr>
          <t xml:space="preserve">H. Description:
List items/areas where gross income is earned by the entity that is directly generated by a supported activity, or, earned as a result of the award during the period of performance. 
Program income includes, but is not limited to:
   (a) income from fees for services performed; 
   (b) the use or rental or real or personal property acquired under Federal awards; 
   (c) the sale of commodities or items fabricated under a Federal award;
   (d) license fees and royalties on patents and copyrights; and, 
   (e) principal and interest on loans made with Federal award funds. (Interest earned on advances of Federal funds is not program income.) 
</t>
        </r>
        <r>
          <rPr>
            <b/>
            <sz val="9"/>
            <color indexed="10"/>
            <rFont val="Tahoma"/>
            <family val="2"/>
          </rPr>
          <t xml:space="preserve">Note: Except as otherwise provided in statutes, regulations, or the terms and conditions of the award, program income does not include rebates, credits, discounts, and interest earned on any of them. </t>
        </r>
      </text>
    </comment>
    <comment ref="A161" authorId="0" shapeId="0" xr:uid="{00000000-0006-0000-0000-000042000000}">
      <text>
        <r>
          <rPr>
            <b/>
            <sz val="9"/>
            <color indexed="81"/>
            <rFont val="Tahoma"/>
            <family val="2"/>
          </rPr>
          <t xml:space="preserve">K. Item:
List the item, where applicable, that is a part of generating program income.
</t>
        </r>
        <r>
          <rPr>
            <b/>
            <sz val="9"/>
            <color indexed="10"/>
            <rFont val="Tahoma"/>
            <family val="2"/>
          </rPr>
          <t xml:space="preserve">
Example: Client/Participant Arts and Crafts (Item)</t>
        </r>
      </text>
    </comment>
    <comment ref="B161" authorId="0" shapeId="0" xr:uid="{00000000-0006-0000-0000-000043000000}">
      <text>
        <r>
          <rPr>
            <b/>
            <sz val="9"/>
            <color indexed="81"/>
            <rFont val="Tahoma"/>
            <family val="2"/>
          </rPr>
          <t xml:space="preserve">K. Program Activity:
List the specific award program activity or service that made the listed item available.
</t>
        </r>
        <r>
          <rPr>
            <b/>
            <sz val="9"/>
            <color indexed="10"/>
            <rFont val="Tahoma"/>
            <family val="2"/>
          </rPr>
          <t>Example: Client/Participant Arts and Crafts (Item), Monthly Therapeutic Arts and Crafts Sessions (Program Activity)</t>
        </r>
      </text>
    </comment>
    <comment ref="D161" authorId="0" shapeId="0" xr:uid="{00000000-0006-0000-0000-000044000000}">
      <text>
        <r>
          <rPr>
            <b/>
            <sz val="9"/>
            <color indexed="81"/>
            <rFont val="Tahoma"/>
            <family val="2"/>
          </rPr>
          <t xml:space="preserve">K. Source:
List the source, or the means of acquiring, the actual income from the named item.
</t>
        </r>
        <r>
          <rPr>
            <b/>
            <sz val="9"/>
            <color indexed="10"/>
            <rFont val="Tahoma"/>
            <family val="2"/>
          </rPr>
          <t>Example: Client/Participant Arts and Crafts (Item), Monthly Therapeutic Arts and Crafts Sessions (Program Activity), End of Year Annual Auction (Source)</t>
        </r>
      </text>
    </comment>
    <comment ref="F161" authorId="0" shapeId="0" xr:uid="{00000000-0006-0000-0000-000045000000}">
      <text>
        <r>
          <rPr>
            <b/>
            <sz val="9"/>
            <color indexed="81"/>
            <rFont val="Tahoma"/>
            <family val="2"/>
          </rPr>
          <t xml:space="preserve">K. Duration:
Provide the date the "source" of the program income will occur. This will be a date during the period of performance of the award.
</t>
        </r>
        <r>
          <rPr>
            <b/>
            <sz val="9"/>
            <color indexed="10"/>
            <rFont val="Tahoma"/>
            <family val="2"/>
          </rPr>
          <t>Example: Client/Participant Arts and Crafts (Item), Monthly Therapeutic Arts and Crafts Sessions (Program Activity), End of Year Annual Auction (Source), Oct. 1, 2022 - Dec. 31, 2022 (Duration)</t>
        </r>
      </text>
    </comment>
    <comment ref="G161" authorId="0" shapeId="0" xr:uid="{00000000-0006-0000-0000-000046000000}">
      <text>
        <r>
          <rPr>
            <b/>
            <sz val="9"/>
            <color indexed="81"/>
            <rFont val="Tahoma"/>
            <family val="2"/>
          </rPr>
          <t>H. Anticipated Amount:
Provide the anticipated or estimated value of the program income that will be received within the duration stated.</t>
        </r>
      </text>
    </comment>
    <comment ref="A169" authorId="0" shapeId="0" xr:uid="{00000000-0006-0000-0000-000047000000}">
      <text>
        <r>
          <rPr>
            <b/>
            <sz val="9"/>
            <color indexed="81"/>
            <rFont val="Tahoma"/>
            <family val="2"/>
          </rPr>
          <t xml:space="preserve">I. Indirect Costs &amp; Rate:
Indirect charges/costs (IDC) or Faciities and Administration (F&amp;A) are those costs incurred for common or joint objectives which cannot be readily identified with an individual project or program or other institutional activity (direct cost), but are necessary for the operations of the organization.
As described in 45 CFR §75.403, factors affecting allowability of costs, costs must be consistently charged as either indirect or direct costs, but may not be double charged or inconsistently charged as both.  
</t>
        </r>
        <r>
          <rPr>
            <b/>
            <sz val="9"/>
            <color indexed="10"/>
            <rFont val="Tahoma"/>
            <family val="2"/>
          </rPr>
          <t>Note: For more guidance on IDC or F&amp;A costs, refer to the linked CFR guidance.</t>
        </r>
      </text>
    </comment>
    <comment ref="A172" authorId="0" shapeId="0" xr:uid="{00000000-0006-0000-0000-000048000000}">
      <text>
        <r>
          <rPr>
            <b/>
            <sz val="9"/>
            <color indexed="81"/>
            <rFont val="Tahoma"/>
            <family val="2"/>
          </rPr>
          <t xml:space="preserve">L. IDCR Calculation:
This is the corresponding percentage amount chosen of which the IDCR will be calculated.
</t>
        </r>
      </text>
    </comment>
    <comment ref="C172" authorId="0" shapeId="0" xr:uid="{00000000-0006-0000-0000-000049000000}">
      <text>
        <r>
          <rPr>
            <b/>
            <sz val="9"/>
            <color indexed="81"/>
            <rFont val="Tahoma"/>
            <family val="2"/>
          </rPr>
          <t>L. IDC Charged to the Award:
To calculate IDC charged to the award the Total MTDC will be used.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Maxine Edwards</author>
  </authors>
  <commentList>
    <comment ref="A3" authorId="0" shapeId="0" xr:uid="{00000000-0006-0000-0100-000001000000}">
      <text>
        <r>
          <rPr>
            <b/>
            <sz val="9"/>
            <color indexed="81"/>
            <rFont val="Tahoma"/>
            <family val="2"/>
          </rPr>
          <t xml:space="preserve">Funding Source:
Source of grant funding according to Request for Application and Notice of Funding Availability documents. </t>
        </r>
      </text>
    </comment>
    <comment ref="D3" authorId="0" shapeId="0" xr:uid="{00000000-0006-0000-0100-000002000000}">
      <text>
        <r>
          <rPr>
            <b/>
            <sz val="9"/>
            <color indexed="81"/>
            <rFont val="Tahoma"/>
            <family val="2"/>
          </rPr>
          <t>Project Title:</t>
        </r>
        <r>
          <rPr>
            <sz val="9"/>
            <color indexed="81"/>
            <rFont val="Tahoma"/>
            <family val="2"/>
          </rPr>
          <t xml:space="preserve">
</t>
        </r>
        <r>
          <rPr>
            <b/>
            <sz val="9"/>
            <color indexed="81"/>
            <rFont val="Tahoma"/>
            <family val="2"/>
          </rPr>
          <t>Please enter the "name" or "title" you have given your project.  It should correspond with the "title/name" provided in the Project Narrative.</t>
        </r>
      </text>
    </comment>
    <comment ref="A4" authorId="0" shapeId="0" xr:uid="{00000000-0006-0000-0100-000003000000}">
      <text>
        <r>
          <rPr>
            <b/>
            <sz val="9"/>
            <color indexed="81"/>
            <rFont val="Tahoma"/>
            <family val="2"/>
          </rPr>
          <t>Proposed Project Period:
The period established in the award document during which awarding agency sponsorship begins and ends.</t>
        </r>
        <r>
          <rPr>
            <sz val="9"/>
            <color indexed="81"/>
            <rFont val="Tahoma"/>
            <family val="2"/>
          </rPr>
          <t xml:space="preserve">
</t>
        </r>
      </text>
    </comment>
    <comment ref="B4" authorId="0" shapeId="0" xr:uid="{00000000-0006-0000-0100-000004000000}">
      <text>
        <r>
          <rPr>
            <b/>
            <sz val="9"/>
            <color indexed="81"/>
            <rFont val="Tahoma"/>
            <family val="2"/>
          </rPr>
          <t>Start Date:
This is the start date of the total time DBH has programmatically approved a project for support. This does not constitute a commitment by DBH to fund the entire project period. Each budget period within the project period is subject to the availability of funds and satisfactory progress of the project or program.</t>
        </r>
      </text>
    </comment>
    <comment ref="D4" authorId="0" shapeId="0" xr:uid="{00000000-0006-0000-0100-000005000000}">
      <text>
        <r>
          <rPr>
            <b/>
            <sz val="9"/>
            <color indexed="81"/>
            <rFont val="Tahoma"/>
            <family val="2"/>
          </rPr>
          <t>End Date:
This is the end date of the total time DBH has programmatically approved a project for support. This does not constitute a commitment by DBH to fund the entire project period. Each budget period within the project period is subject to the availability of funds and satisfactory progress of the project or program.</t>
        </r>
      </text>
    </comment>
    <comment ref="F4" authorId="0" shapeId="0" xr:uid="{00000000-0006-0000-0100-000006000000}">
      <text>
        <r>
          <rPr>
            <b/>
            <sz val="9"/>
            <color indexed="81"/>
            <rFont val="Tahoma"/>
            <charset val="1"/>
          </rPr>
          <t>Organization:</t>
        </r>
        <r>
          <rPr>
            <sz val="9"/>
            <color indexed="81"/>
            <rFont val="Tahoma"/>
            <charset val="1"/>
          </rPr>
          <t xml:space="preserve">
</t>
        </r>
        <r>
          <rPr>
            <b/>
            <sz val="9"/>
            <color indexed="81"/>
            <rFont val="Tahoma"/>
            <family val="2"/>
          </rPr>
          <t>This is the name of the Applicant/Organization.</t>
        </r>
      </text>
    </comment>
    <comment ref="A6" authorId="0" shapeId="0" xr:uid="{00000000-0006-0000-0100-000007000000}">
      <text>
        <r>
          <rPr>
            <b/>
            <sz val="9"/>
            <color indexed="81"/>
            <rFont val="Tahoma"/>
            <family val="2"/>
          </rPr>
          <t>A. Personnel (Salary and Wages):
Compensation for employees engaged in work on DBH awards will be considered reasonable to the extent that it is consistent with what is paid for similar work in other activities of the organization. In cases where the kind of employee required is not found in other activities of the entity, compensation will be considered reasonable to the extent that it is comparable to that which is paid for in the labor market in which the entity competes for the kind of employee involved.</t>
        </r>
      </text>
    </comment>
    <comment ref="A7" authorId="0" shapeId="0" xr:uid="{00000000-0006-0000-0100-000008000000}">
      <text>
        <r>
          <rPr>
            <b/>
            <sz val="9"/>
            <color indexed="81"/>
            <rFont val="Tahoma"/>
            <family val="2"/>
          </rPr>
          <t xml:space="preserve">A. Description:
List each position (including vacant positions) by title and name of employee, if available. Show the annual salary rate and the percentage of time (Level of Effort/LOE) to be devoted to working on the project. Relate each position specifically to program objectives. Personnel cannot exceed 100% of their time between all active projects of the organization. 
Compensation paid for employees engaged in grant activities must be consistent with that paid for similar work within the applicant organization.
 </t>
        </r>
        <r>
          <rPr>
            <sz val="9"/>
            <color indexed="81"/>
            <rFont val="Tahoma"/>
            <family val="2"/>
          </rPr>
          <t xml:space="preserve">
</t>
        </r>
        <r>
          <rPr>
            <b/>
            <sz val="9"/>
            <color indexed="81"/>
            <rFont val="Tahoma"/>
            <family val="2"/>
          </rPr>
          <t>Also, provide a justification and description of the responsibilities and duties of each position in relationship to fulfilling the project goals and objectives in the "JUSTIFICATION" space provided below.</t>
        </r>
      </text>
    </comment>
    <comment ref="A8" authorId="0" shapeId="0" xr:uid="{00000000-0006-0000-0100-000009000000}">
      <text>
        <r>
          <rPr>
            <b/>
            <sz val="9"/>
            <color indexed="81"/>
            <rFont val="Tahoma"/>
            <family val="2"/>
          </rPr>
          <t xml:space="preserve">A. Position:
Enter the title of the position. Ensure the position titles for key personnel are identical to those stated in the RFA. The position must be relevant and allowable under the project.  Show only positions held by full-time, part-time, or temporary employees of the organization. 
</t>
        </r>
        <r>
          <rPr>
            <b/>
            <sz val="9"/>
            <color indexed="10"/>
            <rFont val="Tahoma"/>
            <family val="2"/>
          </rPr>
          <t>Show consultants, contractors, and other persons who are NOT employees in "F. Contractual Services" or "G. Consultant (Professional Service)".  Note that salaries of indirect, facilities,  and administrative and clerical staff are usually covered by your indirect costs requested in "L. Indirect Costs &amp; Rate".</t>
        </r>
      </text>
    </comment>
    <comment ref="B8" authorId="0" shapeId="0" xr:uid="{00000000-0006-0000-0100-00000A000000}">
      <text>
        <r>
          <rPr>
            <b/>
            <sz val="9"/>
            <color indexed="81"/>
            <rFont val="Tahoma"/>
            <family val="2"/>
          </rPr>
          <t>A. Name:
Provide the name of the personnel currently holding the position, and if none, list "Vacant".</t>
        </r>
      </text>
    </comment>
    <comment ref="C8" authorId="0" shapeId="0" xr:uid="{00000000-0006-0000-0100-00000B000000}">
      <text>
        <r>
          <rPr>
            <b/>
            <sz val="9"/>
            <color indexed="81"/>
            <rFont val="Tahoma"/>
            <family val="2"/>
          </rPr>
          <t xml:space="preserve">A. Key Staff:
Select "yes" or "no" in the drop down menu to state whether the position is "Key Staff" being charged to the award.  Key staff  should include, at a minimum, the program director responsible for the oversight and day-to-day management of the proposed program; staff responsible for service delivery; staff responsible for monitoring programmatic activities and use of funds; and staff responsible for data collection, quality and reporting.
</t>
        </r>
        <r>
          <rPr>
            <b/>
            <sz val="9"/>
            <color indexed="10"/>
            <rFont val="Tahoma"/>
            <family val="2"/>
          </rPr>
          <t>If the position will NOT be charged to the award, state whether the position is "Key Staff"  using the "yes, In-Kind" or "no, In-Kind" cost reference in the drop down menu and enter the "In-Kind Salary Total" in Column H in on the applicable row(s).</t>
        </r>
      </text>
    </comment>
    <comment ref="D8" authorId="0" shapeId="0" xr:uid="{00000000-0006-0000-0100-00000C000000}">
      <text>
        <r>
          <rPr>
            <b/>
            <sz val="9"/>
            <color indexed="81"/>
            <rFont val="Tahoma"/>
            <family val="2"/>
          </rPr>
          <t xml:space="preserve">A. Annual Salary:
Enter the actual or projected annual salary [An "hourly rate" must be converted to an "annual salary" using "Hourly Rate x 2080 </t>
        </r>
        <r>
          <rPr>
            <b/>
            <sz val="9"/>
            <color indexed="10"/>
            <rFont val="Tahoma"/>
            <family val="2"/>
          </rPr>
          <t>(number of work hours in a year)</t>
        </r>
        <r>
          <rPr>
            <b/>
            <sz val="9"/>
            <color indexed="81"/>
            <rFont val="Tahoma"/>
            <family val="2"/>
          </rPr>
          <t xml:space="preserve"> = Annual Salary"].  
However, if paid absences such as vacation, holiday, sick leave, or other paid absences are already included in the entity's fringe benefits rate or approved indirect cost rate, the direct salaries and wages must exclude the amounts paid or accrued to employees for time off or the time that the employee is not working on the project or is otherwise absent from work. 
To prevent double recovery of paid time off or associated benefits, the annual salary entered should be the base salary that does NOT include fringe benefits (calculated separately in "B. Fringe Benefits) or indirect costs for paid time off.
</t>
        </r>
        <r>
          <rPr>
            <b/>
            <sz val="9"/>
            <color indexed="10"/>
            <rFont val="Tahoma"/>
            <family val="2"/>
          </rPr>
          <t>Example:   Using 2,080 hours per year - if an employee's annual salary is $75,000 (this includes the base and paid time off) and the employee receives 120 hours (15, 8-hour days) of paid vacation each year as a 'fringe benefit', the calculation would be: (2,080-120)/2,080 x 75,000= 70,673 (Base Annual Salary)</t>
        </r>
      </text>
    </comment>
    <comment ref="E8" authorId="0" shapeId="0" xr:uid="{00000000-0006-0000-0100-00000D000000}">
      <text>
        <r>
          <rPr>
            <b/>
            <sz val="9"/>
            <color indexed="81"/>
            <rFont val="Tahoma"/>
            <family val="2"/>
          </rPr>
          <t xml:space="preserve">A. % Level of Effort:
The "Level of Effort" (LOE) the position will devote to working on the project is expressed in a percentage of time.  Note, personnel cannot exceed 100% of their time between all active projects of the organization. 
</t>
        </r>
        <r>
          <rPr>
            <b/>
            <sz val="9"/>
            <color indexed="10"/>
            <rFont val="Tahoma"/>
            <family val="2"/>
          </rPr>
          <t xml:space="preserve">Example: ABC has 2 programs and one Program Director. The PD currently covers the 2 programs. If the same PD will cover the award (a 3rd program), the percent of time from all three programs must total 100%. The time must also relate specifically to achieving the goals and objectives of the program and be described accordingly. 
</t>
        </r>
      </text>
    </comment>
    <comment ref="F8" authorId="0" shapeId="0" xr:uid="{00000000-0006-0000-0100-00000E000000}">
      <text>
        <r>
          <rPr>
            <b/>
            <sz val="9"/>
            <color indexed="81"/>
            <rFont val="Tahoma"/>
            <family val="2"/>
          </rPr>
          <t xml:space="preserve">A. Total Salary Charged to Award:
The total salary charged to the award is the dollar amount of the annual salary that is equal to the percentage displayed as the "level of effort" the staff will spend on fulfilling the duties of the award.
</t>
        </r>
        <r>
          <rPr>
            <b/>
            <sz val="9"/>
            <color indexed="10"/>
            <rFont val="Tahoma"/>
            <family val="2"/>
          </rPr>
          <t xml:space="preserve">
Example: A $100,000 a year salary with a 10% LOE equals $10,000 total charged to the award. </t>
        </r>
      </text>
    </comment>
    <comment ref="A22" authorId="0" shapeId="0" xr:uid="{00000000-0006-0000-0100-00000F000000}">
      <text>
        <r>
          <rPr>
            <b/>
            <sz val="9"/>
            <color indexed="81"/>
            <rFont val="Tahoma"/>
            <family val="2"/>
          </rPr>
          <t xml:space="preserve">A. Justification:
Provide a justification and description of the responsibilities and duties of each position listed as "PERSONNEL" (including "Vacant" positions) in relationship to fulfilling the project goals and objectives. This should also correspond with the "Project Narrative" and "Staffing Plan".  </t>
        </r>
      </text>
    </comment>
    <comment ref="A25" authorId="0" shapeId="0" xr:uid="{00000000-0006-0000-0100-000010000000}">
      <text>
        <r>
          <rPr>
            <b/>
            <sz val="9"/>
            <color indexed="81"/>
            <rFont val="Tahoma"/>
            <family val="2"/>
          </rPr>
          <t>B. Fringe Benefits:
Fringe benefits are allowances and services provided to employees as compensation in addition to regular salaries and wages. 
Fringe benefits charged to an award must comply with HHS regulations at 45 CFR §75.431 (Compensation-fringe benefits).  The cost of fringe benefits in the form of employer contributions or expenses for FICA (Social Security/Medicare tax); Employee Life; Health; Unemployment; Worker's Compensation Insurance; Pension Plan Costs; and other similar benefits are allowable, provided such benefits are reasonable and are required by law, organization-employee agreement, or an established written policy of the applicant/recipient organization.</t>
        </r>
      </text>
    </comment>
    <comment ref="A27" authorId="0" shapeId="0" xr:uid="{00000000-0006-0000-0100-000011000000}">
      <text>
        <r>
          <rPr>
            <b/>
            <sz val="9"/>
            <color indexed="81"/>
            <rFont val="Tahoma"/>
            <family val="2"/>
          </rPr>
          <t xml:space="preserve">B. Position:
Personnel positions listed in "A. Personnel (Salary and Wages)" section to which the total fringe rate will be applied will automatically populate. 
</t>
        </r>
        <r>
          <rPr>
            <b/>
            <sz val="9"/>
            <color indexed="10"/>
            <rFont val="Tahoma"/>
            <family val="2"/>
          </rPr>
          <t>For "In-Kind" positions please do not enter a "Fringe Rate or Fixed Lump Sum Fringe" unless you will assume the costs of such according to the related agreement.</t>
        </r>
      </text>
    </comment>
    <comment ref="B27" authorId="0" shapeId="0" xr:uid="{00000000-0006-0000-0100-000012000000}">
      <text>
        <r>
          <rPr>
            <b/>
            <sz val="9"/>
            <color indexed="81"/>
            <rFont val="Tahoma"/>
            <family val="2"/>
          </rPr>
          <t>B. Name:
The name (or Vacancy) of the employee associated with the position as listed in the "A. Personnel (Salary and Wages) section.</t>
        </r>
      </text>
    </comment>
    <comment ref="C27" authorId="0" shapeId="0" xr:uid="{00000000-0006-0000-0100-000013000000}">
      <text>
        <r>
          <rPr>
            <b/>
            <sz val="9"/>
            <color indexed="81"/>
            <rFont val="Tahoma"/>
            <family val="2"/>
          </rPr>
          <t xml:space="preserve">B. Personnel Cost:
The associated requested salary cost to which the "Total Fringe Rate" is applied.
</t>
        </r>
        <r>
          <rPr>
            <b/>
            <sz val="9"/>
            <color indexed="10"/>
            <rFont val="Tahoma"/>
            <family val="2"/>
          </rPr>
          <t>Example: If the Fringe Benefits Rate Base is "salaries and wages excluding vacation and leave", you must ensure the Personnel Cost reflects salaries and wages that do not include vacation and leave.This should also be the amount listed in the "Personnel Salary and Wages" section.</t>
        </r>
      </text>
    </comment>
    <comment ref="D27" authorId="0" shapeId="0" xr:uid="{00000000-0006-0000-0100-000014000000}">
      <text>
        <r>
          <rPr>
            <b/>
            <sz val="9"/>
            <color indexed="81"/>
            <rFont val="Tahoma"/>
            <family val="2"/>
          </rPr>
          <t>B. Total Fringe Rate:
The "Total Fringe Rate" you enter must not exceed the rate shown in the "Fringe Component" table below.</t>
        </r>
      </text>
    </comment>
    <comment ref="E27" authorId="0" shapeId="0" xr:uid="{00000000-0006-0000-0100-000015000000}">
      <text>
        <r>
          <rPr>
            <b/>
            <sz val="9"/>
            <color indexed="81"/>
            <rFont val="Tahoma"/>
            <family val="2"/>
          </rPr>
          <t xml:space="preserve">B. Fixed/Lump Sum:
Enter the amount for "Fixed" or "Lump Sum Fringe Benefits".  These are amounts that are not calculated based on a percentage of the "Personnel Cost".  
</t>
        </r>
        <r>
          <rPr>
            <b/>
            <sz val="9"/>
            <color indexed="10"/>
            <rFont val="Tahoma"/>
            <family val="2"/>
          </rPr>
          <t>These "Fixed/Lump Sum" costs must be explained in the "Justification" section below, if any.</t>
        </r>
      </text>
    </comment>
    <comment ref="A42" authorId="0" shapeId="0" xr:uid="{00000000-0006-0000-0100-000016000000}">
      <text>
        <r>
          <rPr>
            <b/>
            <sz val="9"/>
            <color indexed="81"/>
            <rFont val="Tahoma"/>
            <family val="2"/>
          </rPr>
          <t>B. Fringe Components:
Enter the various components of the allowances and services provided to employees as part of their compensation from the drop down menu.</t>
        </r>
      </text>
    </comment>
    <comment ref="B42" authorId="0" shapeId="0" xr:uid="{00000000-0006-0000-0100-000017000000}">
      <text>
        <r>
          <rPr>
            <b/>
            <sz val="9"/>
            <color indexed="81"/>
            <rFont val="Tahoma"/>
            <family val="2"/>
          </rPr>
          <t>B. Rate %:
Enter the percentage for each fringe component.</t>
        </r>
      </text>
    </comment>
    <comment ref="A57" authorId="0" shapeId="0" xr:uid="{00000000-0006-0000-0100-000018000000}">
      <text>
        <r>
          <rPr>
            <b/>
            <sz val="9"/>
            <color indexed="81"/>
            <rFont val="Tahoma"/>
            <family val="2"/>
          </rPr>
          <t xml:space="preserve">B. Justification:
Fringe benefits in the form of employer contributions or expenses for social security, employee insurance, workmen's compensation insurance, pension plan costs, and the like, are allowable, provided such benefits are granted in accordance with established written organization policies. 
Such benefits whether treated as indirect costs or as direct costs, shall be distributed to particular awards and other activities in a manner consistent with the pattern of benefits accruing to the individuals or group of employees whose salaries and wages are chargeable to such awards and other activities. </t>
        </r>
      </text>
    </comment>
    <comment ref="A60" authorId="0" shapeId="0" xr:uid="{00000000-0006-0000-0100-000019000000}">
      <text>
        <r>
          <rPr>
            <b/>
            <sz val="9"/>
            <color indexed="81"/>
            <rFont val="Tahoma"/>
            <family val="2"/>
          </rPr>
          <t>C. Travel:
Travel costs are the expenses for transportation, lodging, subsistence, and related items incurred by the listed personnel, who are in travel status on official business of the entity for purposes of fulfilling the award.</t>
        </r>
      </text>
    </comment>
    <comment ref="A61" authorId="0" shapeId="0" xr:uid="{00000000-0006-0000-0100-00001A000000}">
      <text>
        <r>
          <rPr>
            <b/>
            <sz val="9"/>
            <color indexed="81"/>
            <rFont val="Tahoma"/>
            <family val="2"/>
          </rPr>
          <t xml:space="preserve">C. Description:
Costs must be related to the fulfillment of the award, and may be charged on an actual cost basis, on a per diem or mileage basis in lieu of actual costs incurred, or on a combination of the two, provided the method used is applied to an entire trip and not to selected days of the trip.  
</t>
        </r>
        <r>
          <rPr>
            <b/>
            <sz val="9"/>
            <color indexed="10"/>
            <rFont val="Tahoma"/>
            <family val="2"/>
          </rPr>
          <t xml:space="preserve">The results in charges must be consistent with those normally allowed in like circumstances in the entity's other activities, and, in accordance with written travel reimbursement policies. </t>
        </r>
      </text>
    </comment>
    <comment ref="A62" authorId="0" shapeId="0" xr:uid="{00000000-0006-0000-0100-00001B000000}">
      <text>
        <r>
          <rPr>
            <b/>
            <sz val="9"/>
            <color indexed="81"/>
            <rFont val="Tahoma"/>
            <family val="2"/>
          </rPr>
          <t>C. Purpose:
Briefly specify the purpose of the travel, i.e., mandatory grantee meeting, conduct participant/client activities, national conference, and the like, that are necessary to fulfill the goals of the award.</t>
        </r>
      </text>
    </comment>
    <comment ref="B62" authorId="0" shapeId="0" xr:uid="{00000000-0006-0000-0100-00001C000000}">
      <text>
        <r>
          <rPr>
            <b/>
            <sz val="9"/>
            <color indexed="81"/>
            <rFont val="Tahoma"/>
            <family val="2"/>
          </rPr>
          <t>C. Destination:
Specify the location (City/State/District/Territory/Possession) where the trip will end.  If the destination is unknown, indicate "TBD" for "To Be Determined".</t>
        </r>
      </text>
    </comment>
    <comment ref="C62" authorId="0" shapeId="0" xr:uid="{00000000-0006-0000-0100-00001D000000}">
      <text>
        <r>
          <rPr>
            <b/>
            <sz val="9"/>
            <color indexed="81"/>
            <rFont val="Tahoma"/>
            <family val="2"/>
          </rPr>
          <t xml:space="preserve">C. Item:
Select one of the following "items" of cost associated with the travel from the drop down menu:
    Hotel/Lodging
    Per Diems (Meals and Incidental Expenses [M&amp;IE] only)
    Airfare
    Train/Bus
    Local Travel (Privately Owned Vehicle [POV] mileage)
    Car Rental
    Parking/Tolls
    Taxi
    Baggage Fees
    Other (No Registration Fees)
</t>
        </r>
        <r>
          <rPr>
            <b/>
            <sz val="9"/>
            <color indexed="10"/>
            <rFont val="Tahoma"/>
            <family val="2"/>
          </rPr>
          <t xml:space="preserve">Note: Trips requiring more than one "Item" should be listed under the applicable "Purpose" with multiple "Item" line entries. ("Purpose" should be left blank after the initial entry, in instances of multiple "Items".) </t>
        </r>
      </text>
    </comment>
    <comment ref="D62" authorId="0" shapeId="0" xr:uid="{00000000-0006-0000-0100-00001E000000}">
      <text>
        <r>
          <rPr>
            <b/>
            <sz val="9"/>
            <color indexed="81"/>
            <rFont val="Tahoma"/>
            <family val="2"/>
          </rPr>
          <t>C. Basis:
Select the "Basis" for the travel cost from the drop down menu according to each "Item" listed:
    Night = Hotel/Lodging
    Day = Per Diem (M&amp;IE) Only
    Round Trip = Airfare, Train/Bus, or Baggage Fees 
    Mile = Local Travel (POV mileage)
    Day = Car Rental, Taxi, Parking, and/or Tolls</t>
        </r>
      </text>
    </comment>
    <comment ref="E62" authorId="0" shapeId="0" xr:uid="{00000000-0006-0000-0100-00001F000000}">
      <text>
        <r>
          <rPr>
            <b/>
            <sz val="9"/>
            <color indexed="81"/>
            <rFont val="Tahoma"/>
            <family val="2"/>
          </rPr>
          <t>C. Cost/Rate Per Item:
Enter the cost or rate for each item as it has been listed.</t>
        </r>
        <r>
          <rPr>
            <sz val="9"/>
            <color indexed="81"/>
            <rFont val="Tahoma"/>
            <family val="2"/>
          </rPr>
          <t xml:space="preserve">
</t>
        </r>
      </text>
    </comment>
    <comment ref="F62" authorId="0" shapeId="0" xr:uid="{00000000-0006-0000-0100-000020000000}">
      <text>
        <r>
          <rPr>
            <b/>
            <sz val="9"/>
            <color indexed="81"/>
            <rFont val="Tahoma"/>
            <family val="2"/>
          </rPr>
          <t>C. Quantity Per Person:
Enter the number of "Items" listed for each person.</t>
        </r>
      </text>
    </comment>
    <comment ref="G62" authorId="0" shapeId="0" xr:uid="{00000000-0006-0000-0100-000021000000}">
      <text>
        <r>
          <rPr>
            <b/>
            <sz val="9"/>
            <color indexed="81"/>
            <rFont val="Tahoma"/>
            <family val="2"/>
          </rPr>
          <t>C. Number of Persons:
List the number of persons that will utilize this "item".</t>
        </r>
      </text>
    </comment>
    <comment ref="A78" authorId="0" shapeId="0" xr:uid="{00000000-0006-0000-0100-000022000000}">
      <text>
        <r>
          <rPr>
            <b/>
            <sz val="9"/>
            <color indexed="81"/>
            <rFont val="Tahoma"/>
            <family val="2"/>
          </rPr>
          <t xml:space="preserve">C. Justification:
Provide a justification below for each travel purpose listed above.  Costs incurred by personnel for travel, including costs of lodging, other subsistence, and incidental expenses, in relation to achieving the goals and objectives of the award, must be considered reasonable and otherwise allowable only to the extent such costs do not exceed charges normally allowed by the entity in its regular operations according to the entity's written travel policy. 
Additionally, if these costs are charged directly to the award, documentation and justification must prove: 
     (1) Participation of the individual is necessary to the award; and 
     (2) The costs are reasonable and consistent with entity's established travel policy. (If your organization does not have documented travel policies, the Federal GSA rates available at: https://www.gsa.gov/travel-resources must be used.)
</t>
        </r>
        <r>
          <rPr>
            <b/>
            <sz val="9"/>
            <color indexed="10"/>
            <rFont val="Tahoma"/>
            <family val="2"/>
          </rPr>
          <t>Indicate the number of trips planned, staff who will be making the trip and approximate dates. If specific travel details are unknown, explain the basis for the proposed travel costs, i.e., historical information.</t>
        </r>
      </text>
    </comment>
    <comment ref="A81" authorId="0" shapeId="0" xr:uid="{00000000-0006-0000-0100-000023000000}">
      <text>
        <r>
          <rPr>
            <b/>
            <sz val="9"/>
            <color indexed="81"/>
            <rFont val="Tahoma"/>
            <family val="2"/>
          </rPr>
          <t xml:space="preserve">D. Equipment:
An article of tangible, non-expendable, personal property, (including information technology systems- means computing devices, ancillary equipment, software, and firmware etc.) having a useful life of more than one year AND an acquisition cost of at least $5,000 per unit or a cost capitalization threshold established by the applicant/recipient organization that is less.  
</t>
        </r>
        <r>
          <rPr>
            <b/>
            <sz val="9"/>
            <color indexed="10"/>
            <rFont val="Tahoma"/>
            <family val="2"/>
          </rPr>
          <t>List expendable items or materials under $5,000 per unit in section E. Supplies &amp; Minor Equipment.</t>
        </r>
      </text>
    </comment>
    <comment ref="A82" authorId="0" shapeId="0" xr:uid="{00000000-0006-0000-0100-000024000000}">
      <text>
        <r>
          <rPr>
            <b/>
            <sz val="9"/>
            <color indexed="81"/>
            <rFont val="Tahoma"/>
            <family val="2"/>
          </rPr>
          <t>D. Description:
Property records must be maintained similar to the description of the property below, that include: 
   (1) a serial number or other identification number; 
   (2) the source of funding for the property (including the FAIN);
   (3) who holds title; 
   (4) the acquisition date; 
   (5) the cost of the property; 
   (6) the percentage of the project costs for the Federal award under which the property was acquired; 
   (7) the location; 
   (8) use and condition of the property; and, 
   (9) any ultimate disposition data including the date of disposal and sale price of the property.</t>
        </r>
      </text>
    </comment>
    <comment ref="A83" authorId="0" shapeId="0" xr:uid="{00000000-0006-0000-0100-000025000000}">
      <text>
        <r>
          <rPr>
            <b/>
            <sz val="9"/>
            <color indexed="81"/>
            <rFont val="Tahoma"/>
            <family val="2"/>
          </rPr>
          <t>D. Item:
Describe the equipment to be acquired, including color, size, SKU, Model Number, and Serial Number if available.</t>
        </r>
      </text>
    </comment>
    <comment ref="C83" authorId="0" shapeId="0" xr:uid="{00000000-0006-0000-0100-000026000000}">
      <text>
        <r>
          <rPr>
            <b/>
            <sz val="9"/>
            <color indexed="81"/>
            <rFont val="Tahoma"/>
            <family val="2"/>
          </rPr>
          <t>D. Quantity:
Enter the number of items to be procured.</t>
        </r>
      </text>
    </comment>
    <comment ref="D83" authorId="0" shapeId="0" xr:uid="{00000000-0006-0000-0100-000027000000}">
      <text>
        <r>
          <rPr>
            <b/>
            <sz val="9"/>
            <color indexed="81"/>
            <rFont val="Tahoma"/>
            <family val="2"/>
          </rPr>
          <t>D. Purchase or Rental/Lease Cost:
Enter the unit cost of the equipment purchase or rental/lease.
Other charges such as shipping, installation, taxes, duty or protective in-transit insurance, and maintenance costs may be included in or excluded from the unit cost in accordance with the entity's regular accounting practices.</t>
        </r>
      </text>
    </comment>
    <comment ref="E83" authorId="0" shapeId="0" xr:uid="{00000000-0006-0000-0100-000028000000}">
      <text>
        <r>
          <rPr>
            <b/>
            <sz val="9"/>
            <color indexed="81"/>
            <rFont val="Tahoma"/>
            <family val="2"/>
          </rPr>
          <t>D. % Charged to the Award:
Enter the percentage of the equipment's value to be charged to the project. 
If the equipment will be used by several projects, you may only charge a percentage of the costs for the purchase or rental/lease based on the amount of the time the equipment will be used for this project.</t>
        </r>
      </text>
    </comment>
    <comment ref="A97" authorId="0" shapeId="0" xr:uid="{00000000-0006-0000-0100-000029000000}">
      <text>
        <r>
          <rPr>
            <b/>
            <sz val="9"/>
            <color indexed="81"/>
            <rFont val="Tahoma"/>
            <family val="2"/>
          </rPr>
          <t>D. Justification:
Provide the justification that describe the need for the equipment, including how the use of each item is related to the implementation of the required/approved activities in order to achieve the specific project objectives.
Provide the basis for the unit cost of the equipment, i.e., the fair market value, cost quotes, and describe the procurement method/resources to be used.</t>
        </r>
      </text>
    </comment>
    <comment ref="A100" authorId="0" shapeId="0" xr:uid="{00000000-0006-0000-0100-00002A000000}">
      <text>
        <r>
          <rPr>
            <b/>
            <sz val="9"/>
            <color indexed="81"/>
            <rFont val="Tahoma"/>
            <family val="2"/>
          </rPr>
          <t>E. Supplies:
Supplies are items that cost less than $5,000 per unit and often have a one time use, that is, materials which are expendable or consumed durng the performance of the award. 
Example:  A computing device is a supply if the acquisition cost is less than the lesser of the capitalization level established by the entity for financial statement purposes or $5,000, regardless of the length of its useful life.</t>
        </r>
      </text>
    </comment>
    <comment ref="A101" authorId="0" shapeId="0" xr:uid="{00000000-0006-0000-0100-00002B000000}">
      <text>
        <r>
          <rPr>
            <b/>
            <sz val="9"/>
            <color indexed="81"/>
            <rFont val="Tahoma"/>
            <family val="2"/>
          </rPr>
          <t xml:space="preserve">E. Description:
For each item, provide the requested information to aid in justifying your estimate. List the items by type of supply, unit cost, quantity, and duration.
</t>
        </r>
        <r>
          <rPr>
            <b/>
            <sz val="9"/>
            <color indexed="10"/>
            <rFont val="Tahoma"/>
            <family val="2"/>
          </rPr>
          <t>If the entity will be serving clients/participants, include the number of clients/participants in the basis for the costs.</t>
        </r>
      </text>
    </comment>
    <comment ref="A102" authorId="0" shapeId="0" xr:uid="{00000000-0006-0000-0100-00002C000000}">
      <text>
        <r>
          <rPr>
            <b/>
            <sz val="9"/>
            <color indexed="81"/>
            <rFont val="Tahoma"/>
            <family val="2"/>
          </rPr>
          <t xml:space="preserve">E. Item:
List each supply required, (including color, size, SKU, Model Number, and Serial Number as  applicable) for the various award activities. </t>
        </r>
      </text>
    </comment>
    <comment ref="C102" authorId="0" shapeId="0" xr:uid="{00000000-0006-0000-0100-00002D000000}">
      <text>
        <r>
          <rPr>
            <b/>
            <sz val="9"/>
            <color indexed="81"/>
            <rFont val="Tahoma"/>
            <family val="2"/>
          </rPr>
          <t>E. Basis (UOM):
Select the unit of measurement (i.e., box, dozen, each..) from the drop down list for each item.</t>
        </r>
      </text>
    </comment>
    <comment ref="D102" authorId="0" shapeId="0" xr:uid="{00000000-0006-0000-0100-00002E000000}">
      <text>
        <r>
          <rPr>
            <b/>
            <sz val="9"/>
            <color indexed="81"/>
            <rFont val="Tahoma"/>
            <family val="2"/>
          </rPr>
          <t>Unit Cost:
Enter the unit cost for the basis chosen.</t>
        </r>
      </text>
    </comment>
    <comment ref="E102" authorId="0" shapeId="0" xr:uid="{00000000-0006-0000-0100-00002F000000}">
      <text>
        <r>
          <rPr>
            <b/>
            <sz val="9"/>
            <color indexed="81"/>
            <rFont val="Tahoma"/>
            <family val="2"/>
          </rPr>
          <t>E. Quantity:
Enter the number of items needed.</t>
        </r>
      </text>
    </comment>
    <comment ref="A116" authorId="0" shapeId="0" xr:uid="{00000000-0006-0000-0100-000030000000}">
      <text>
        <r>
          <rPr>
            <b/>
            <sz val="9"/>
            <color indexed="81"/>
            <rFont val="Tahoma"/>
            <family val="2"/>
          </rPr>
          <t>E. Justification:
Describe the supplies requested and explain how each supply item is related to the approved activities to achieve the award objectives. 
Where applicable, include the number of clients/participants and indicate  the duration or length of time the item will be needed to show a breakdown of costs.</t>
        </r>
      </text>
    </comment>
    <comment ref="A119" authorId="0" shapeId="0" xr:uid="{00000000-0006-0000-0100-000031000000}">
      <text>
        <r>
          <rPr>
            <b/>
            <sz val="9"/>
            <color indexed="81"/>
            <rFont val="Tahoma"/>
            <family val="2"/>
          </rPr>
          <t xml:space="preserve">F. Contractual Services:
A contract is a legal instrument utilized for the purpose of obtaining goods and services needed to carry out the program under an award.  A contract creates a procurement relationship with the contractor.
Some characteristics indicative of a procurement relationship between the entity and a contractor are when the contractor: 
(1) Provides the goods and services within normal business operations; 
(2) Provides similar goods or services to many different purchasers; 
(3) Normally operates in a competitive environment; 
(4) Provides goods or services that are ancillary to the operation of the award program; and 
(5) Is not subject to compliance requirements of the award program as a result of the agreement, though similar requirements may apply for other reasons.
</t>
        </r>
        <r>
          <rPr>
            <b/>
            <sz val="9"/>
            <color indexed="10"/>
            <rFont val="Tahoma"/>
            <family val="2"/>
          </rPr>
          <t>Per 45 CFR §75.2, when the substance of a contract meets the definition of a subaward it must be treated as a subaward even if the entity considers the legal instrument as a contract.</t>
        </r>
      </text>
    </comment>
    <comment ref="A120" authorId="0" shapeId="0" xr:uid="{00000000-0006-0000-0100-000032000000}">
      <text>
        <r>
          <rPr>
            <b/>
            <sz val="9"/>
            <color indexed="81"/>
            <rFont val="Tahoma"/>
            <family val="2"/>
          </rPr>
          <t xml:space="preserve">F. Description:
Describe the services and deliverables to be provided by each "Contractor/Vendor", "Contract", or "Subaward" and provide detailed budgets with the supporting narrative justification. 
    1) "Subaward" means an award provided by an entity to a sub-recipient for the sub-recipient to carry out part of an award, including a portion of the scope of work or objectives. It does not include payments to a contractor or payments to an individual that is a beneficiary of a Federal/State program.
    2) "Contract" means a legal instrument by which an entity purchases property or services needed to carry out the project or program under an award, except where the elements of the transaction meets the definition of a "Federal award" or "subaward".
    3) "Vendor" or "Contractor" is generally a dealer, distributor or other seller that provides supplies, expendable materials, or data processing services in support of the project activities. 
All procurement transactions must be conducted in a manner providing full and open competition consistent with the Federal procurement standards in 45 CFR §75.328 - Competition.  Entities must use their own documented procurement procedures which reflect applicable laws and regulations, provided that the procurements conform to the applicable Federal law and standards identified in the cited guidance. For additional guidance, refer to 45 CFR §75.326-335 on Procurement Standards.
</t>
        </r>
        <r>
          <rPr>
            <b/>
            <sz val="9"/>
            <color indexed="10"/>
            <rFont val="Tahoma"/>
            <family val="2"/>
          </rPr>
          <t>Note:  Entities must maintain oversight to ensure that contractors perform in accordance with the terms, conditions, and specifications of their contracts or purchase orders.</t>
        </r>
      </text>
    </comment>
    <comment ref="A121" authorId="0" shapeId="0" xr:uid="{00000000-0006-0000-0100-000033000000}">
      <text>
        <r>
          <rPr>
            <b/>
            <sz val="9"/>
            <color indexed="81"/>
            <rFont val="Tahoma"/>
            <family val="2"/>
          </rPr>
          <t>F. Name:
Enter the name of the organization or individual providing the service(s) or deliverable(s).</t>
        </r>
      </text>
    </comment>
    <comment ref="C121" authorId="0" shapeId="0" xr:uid="{00000000-0006-0000-0100-000034000000}">
      <text>
        <r>
          <rPr>
            <b/>
            <sz val="9"/>
            <color indexed="81"/>
            <rFont val="Tahoma"/>
            <family val="2"/>
          </rPr>
          <t xml:space="preserve">F. Type of Agreement:
Select the type of agreement between your entity and the listed organization or individual, whether it is a "contract", "vendor", or "subaward" as defined:
    1) "Subaward" means an award provided by an entity to a sub-recipient for the sub-recipient to carry out part of an award, including a portion of the scope of work or objectives. It does not include payments to a contractor or payments to an individual that is a beneficiary of a Federal/State program.
    2) "Contract" means a legal instrument by which an entity purchases property or services needed to carry out the project or program under an award, except where the elements of the transaction meets the definition of a "Federal award" or "subaward".
    3) "Vendor" or "Contractor" is generally a dealer, distributor or other seller that provides supplies, expendable materials, or data processing services in support of the project activities. </t>
        </r>
      </text>
    </comment>
    <comment ref="D121" authorId="0" shapeId="0" xr:uid="{00000000-0006-0000-0100-000035000000}">
      <text>
        <r>
          <rPr>
            <b/>
            <sz val="9"/>
            <color indexed="81"/>
            <rFont val="Tahoma"/>
            <family val="2"/>
          </rPr>
          <t xml:space="preserve">F. Budget Category for Agreement:
Select the budget category for which the contractual services apply.
</t>
        </r>
        <r>
          <rPr>
            <b/>
            <sz val="9"/>
            <color indexed="10"/>
            <rFont val="Tahoma"/>
            <family val="2"/>
          </rPr>
          <t>Example: Agreement 1- Contract, ABC Equipment Cleaning will provide 1 (one) employee for 4 (four) hours a day, Monday - Friday, to do the systematic cleaning of the six copy machines, which is  necessary to maintain proper operation and functionality during the award period. - This item would fall under the "Personnel" budget category as the contract or agreement is providing payment to an employee for services.</t>
        </r>
      </text>
    </comment>
    <comment ref="E121" authorId="0" shapeId="0" xr:uid="{00000000-0006-0000-0100-000036000000}">
      <text>
        <r>
          <rPr>
            <b/>
            <sz val="9"/>
            <color indexed="81"/>
            <rFont val="Tahoma"/>
            <family val="2"/>
          </rPr>
          <t>F. Period of Performance:
Provide the time period during the award the services will take place.</t>
        </r>
      </text>
    </comment>
    <comment ref="A136" authorId="0" shapeId="0" xr:uid="{00000000-0006-0000-0100-000037000000}">
      <text>
        <r>
          <rPr>
            <b/>
            <sz val="9"/>
            <color indexed="81"/>
            <rFont val="Tahoma"/>
            <family val="2"/>
          </rPr>
          <t xml:space="preserve">F. Justification:
For each agreement, explain:
    1.  The need for the services and deliverables, 
    2.  How they relate to the goals and objectives of the project, and 
    3.  Sufficient cost details, to include the number of clients or participants in the basis for the costs, where applicable.
Additionally, a supporting justification should provide the following information:
    a.  Method of selection/procurement - indicate whether the procurement method is a (1) small purchase; (2) sealed bid; (3) competitive proposal; or (4) sole source proposal (provide justification for non-competitive/sole source proposals);
    b.  Summary of specific tasks/activities to be performed and deliverables (any verifiable outcome, result, service or product that must be delivered, developed, performed or produced by the organization or individual as defined by the statement of work; and,
    c.  Method of Accountability - describe how the progress and performance of the vendor/distributor, contractor, or sub-awardee will be monitored during the listed period of performance.
</t>
        </r>
        <r>
          <rPr>
            <b/>
            <sz val="9"/>
            <color indexed="10"/>
            <rFont val="Tahoma"/>
            <family val="2"/>
          </rPr>
          <t xml:space="preserve">
Note: Costs incurred outside of the award project period cannot be charged to the award.</t>
        </r>
        <r>
          <rPr>
            <b/>
            <sz val="9"/>
            <color indexed="81"/>
            <rFont val="Tahoma"/>
            <family val="2"/>
          </rPr>
          <t xml:space="preserve">
</t>
        </r>
      </text>
    </comment>
    <comment ref="A140" authorId="0" shapeId="0" xr:uid="{00000000-0006-0000-0100-000038000000}">
      <text>
        <r>
          <rPr>
            <b/>
            <sz val="9"/>
            <color indexed="81"/>
            <rFont val="Tahoma"/>
            <family val="2"/>
          </rPr>
          <t>G. Miscellaneous Other Costs:
A cost is allocable to a particular award or other cost objective if the goods or services involved are chargeable or assignable to that award or cost objective in accordance with relative benefits received. 
This standard is met if the cost: 
   (1) Is incurred specifically for the award; 
   (2) Benefits both the award and other work of the entity and can be distributed in proportions that may be approximated using reasonable methods; and 
   (3) Is necessary to the overall operation of the entity and is assignable in part to the award in accordance with the cost principles.</t>
        </r>
      </text>
    </comment>
    <comment ref="A141" authorId="0" shapeId="0" xr:uid="{00000000-0006-0000-0100-000039000000}">
      <text>
        <r>
          <rPr>
            <b/>
            <sz val="9"/>
            <color indexed="81"/>
            <rFont val="Tahoma"/>
            <family val="2"/>
          </rPr>
          <t xml:space="preserve">G. Description:
List item(s) not included in the previous categories. Ensure that costs shown here are not already covered by "Indirect Costs".  Costs must be consistently charged as either "direct" or "indirect" and may not be double-charged or inconsistently charged. 
</t>
        </r>
        <r>
          <rPr>
            <b/>
            <sz val="9"/>
            <color indexed="10"/>
            <rFont val="Tahoma"/>
            <family val="2"/>
          </rPr>
          <t>Note: Listed item(s) must be necessary for successful completion of the project and exclude any unallowable costs.</t>
        </r>
      </text>
    </comment>
    <comment ref="A142" authorId="0" shapeId="0" xr:uid="{00000000-0006-0000-0100-00003A000000}">
      <text>
        <r>
          <rPr>
            <b/>
            <sz val="9"/>
            <color indexed="81"/>
            <rFont val="Tahoma"/>
            <family val="2"/>
          </rPr>
          <t>J. Expense/Item:
List the type of expense or item(s) needed, and are unable to be classified elsewhere in the worksheet.</t>
        </r>
        <r>
          <rPr>
            <sz val="9"/>
            <color indexed="81"/>
            <rFont val="Tahoma"/>
            <family val="2"/>
          </rPr>
          <t xml:space="preserve">
</t>
        </r>
        <r>
          <rPr>
            <b/>
            <sz val="9"/>
            <color indexed="10"/>
            <rFont val="Tahoma"/>
            <family val="2"/>
          </rPr>
          <t xml:space="preserve">
Example: $30 Visa Gift Card (Item)</t>
        </r>
      </text>
    </comment>
    <comment ref="B142" authorId="0" shapeId="0" xr:uid="{00000000-0006-0000-0100-00003B000000}">
      <text>
        <r>
          <rPr>
            <b/>
            <sz val="9"/>
            <color indexed="81"/>
            <rFont val="Tahoma"/>
            <family val="2"/>
          </rPr>
          <t xml:space="preserve">J. Purpose:
Briefly state why the expense/item(s) listed is needed.
</t>
        </r>
        <r>
          <rPr>
            <b/>
            <sz val="9"/>
            <color indexed="10"/>
            <rFont val="Tahoma"/>
            <family val="2"/>
          </rPr>
          <t>Example: $30 Visa Gift Card (Item), Participant/Client Incentive (Purpose)</t>
        </r>
      </text>
    </comment>
    <comment ref="C142" authorId="0" shapeId="0" xr:uid="{00000000-0006-0000-0100-00003C000000}">
      <text>
        <r>
          <rPr>
            <b/>
            <sz val="9"/>
            <color indexed="81"/>
            <rFont val="Tahoma"/>
            <family val="2"/>
          </rPr>
          <t xml:space="preserve">J. Quantity:
Provide the number of item(s) or expense listed is requested.
</t>
        </r>
        <r>
          <rPr>
            <b/>
            <sz val="9"/>
            <color indexed="10"/>
            <rFont val="Tahoma"/>
            <family val="2"/>
          </rPr>
          <t>Example: $30 Visa Gift Card (Item), Participant/Client Incentive (Purpose), 25 (Quantity)</t>
        </r>
      </text>
    </comment>
    <comment ref="D142" authorId="0" shapeId="0" xr:uid="{00000000-0006-0000-0100-00003D000000}">
      <text>
        <r>
          <rPr>
            <b/>
            <sz val="9"/>
            <color indexed="81"/>
            <rFont val="Tahoma"/>
            <family val="2"/>
          </rPr>
          <t xml:space="preserve">J. Rate:
Provide the cost of the item listed or the fee for the expense listed.
</t>
        </r>
        <r>
          <rPr>
            <b/>
            <sz val="9"/>
            <color indexed="10"/>
            <rFont val="Tahoma"/>
            <family val="2"/>
          </rPr>
          <t>Example: $30 Visa Gift Card (Item), Participant/Client Incentive (Purpose), 25 (Quantity), $30 (Rate)</t>
        </r>
      </text>
    </comment>
    <comment ref="E142" authorId="0" shapeId="0" xr:uid="{00000000-0006-0000-0100-00003E000000}">
      <text>
        <r>
          <rPr>
            <b/>
            <sz val="9"/>
            <color indexed="81"/>
            <rFont val="Tahoma"/>
            <family val="2"/>
          </rPr>
          <t xml:space="preserve">J. Duration:
Provide the date during the award which the item will be used or the expense will occur.
</t>
        </r>
        <r>
          <rPr>
            <b/>
            <sz val="9"/>
            <color indexed="10"/>
            <rFont val="Tahoma"/>
            <family val="2"/>
          </rPr>
          <t>Example: $30 Visa Gift Card (Item), Participant/Client Incentive (Purpose), 25 (Quantity), $30 (Rate), Year (Calendar) (Duration)</t>
        </r>
      </text>
    </comment>
    <comment ref="A156" authorId="0" shapeId="0" xr:uid="{00000000-0006-0000-0100-00003F000000}">
      <text>
        <r>
          <rPr>
            <b/>
            <sz val="9"/>
            <color indexed="81"/>
            <rFont val="Tahoma"/>
            <family val="2"/>
          </rPr>
          <t xml:space="preserve">G. Justification:
Explain why each item or type of expense is necessary for the successful implementation and completion of the project.  All costs must be related to the service or activity of the award program or service(s).
</t>
        </r>
        <r>
          <rPr>
            <b/>
            <sz val="9"/>
            <color indexed="10"/>
            <rFont val="Tahoma"/>
            <family val="2"/>
          </rPr>
          <t>Note:  If incentives are requested, adequately justify the need for incentives according to the RFA's scope, goals, and deliverables, including how participants/clients will be awarded such incentives.</t>
        </r>
      </text>
    </comment>
    <comment ref="A159" authorId="0" shapeId="0" xr:uid="{00000000-0006-0000-0100-000040000000}">
      <text>
        <r>
          <rPr>
            <b/>
            <sz val="9"/>
            <color indexed="81"/>
            <rFont val="Tahoma"/>
            <family val="2"/>
          </rPr>
          <t>H. Program Income:
Program income is gross income earned by the recipient that is directly generated by a supported activity, or, earned as a result of the award.</t>
        </r>
      </text>
    </comment>
    <comment ref="A160" authorId="0" shapeId="0" xr:uid="{00000000-0006-0000-0100-000041000000}">
      <text>
        <r>
          <rPr>
            <b/>
            <sz val="9"/>
            <color indexed="81"/>
            <rFont val="Tahoma"/>
            <family val="2"/>
          </rPr>
          <t xml:space="preserve">H. Description:
List items/areas where gross income is earned by the entity that is directly generated by a supported activity, or, earned as a result of the award during the period of performance. 
Program income includes, but is not limited to:
   (a) income from fees for services performed; 
   (b) the use or rental or real or personal property acquired under Federal awards; 
   (c) the sale of commodities or items fabricated under a Federal award;
   (d) license fees and royalties on patents and copyrights; and, 
   (e) principal and interest on loans made with Federal award funds. (Interest earned on advances of Federal funds is not program income.) 
</t>
        </r>
        <r>
          <rPr>
            <b/>
            <sz val="9"/>
            <color indexed="10"/>
            <rFont val="Tahoma"/>
            <family val="2"/>
          </rPr>
          <t xml:space="preserve">Note: Except as otherwise provided in statutes, regulations, or the terms and conditions of the award, program income does not include rebates, credits, discounts, and interest earned on any of them. </t>
        </r>
      </text>
    </comment>
    <comment ref="A161" authorId="0" shapeId="0" xr:uid="{00000000-0006-0000-0100-000042000000}">
      <text>
        <r>
          <rPr>
            <b/>
            <sz val="9"/>
            <color indexed="81"/>
            <rFont val="Tahoma"/>
            <family val="2"/>
          </rPr>
          <t xml:space="preserve">K. Item:
List the item, where applicable, that is a part of generating program income.
</t>
        </r>
        <r>
          <rPr>
            <b/>
            <sz val="9"/>
            <color indexed="10"/>
            <rFont val="Tahoma"/>
            <family val="2"/>
          </rPr>
          <t xml:space="preserve">
Example: Client/Participant Arts and Crafts (Item)</t>
        </r>
      </text>
    </comment>
    <comment ref="B161" authorId="0" shapeId="0" xr:uid="{00000000-0006-0000-0100-000043000000}">
      <text>
        <r>
          <rPr>
            <b/>
            <sz val="9"/>
            <color indexed="81"/>
            <rFont val="Tahoma"/>
            <family val="2"/>
          </rPr>
          <t xml:space="preserve">K. Program Activity:
List the specific award program activity or service that made the listed item available.
</t>
        </r>
        <r>
          <rPr>
            <b/>
            <sz val="9"/>
            <color indexed="10"/>
            <rFont val="Tahoma"/>
            <family val="2"/>
          </rPr>
          <t>Example: Client/Participant Arts and Crafts (Item), Monthly Therapeutic Arts and Crafts Sessions (Program Activity)</t>
        </r>
      </text>
    </comment>
    <comment ref="D161" authorId="0" shapeId="0" xr:uid="{00000000-0006-0000-0100-000044000000}">
      <text>
        <r>
          <rPr>
            <b/>
            <sz val="9"/>
            <color indexed="81"/>
            <rFont val="Tahoma"/>
            <family val="2"/>
          </rPr>
          <t xml:space="preserve">K. Source:
List the source, or the means of acquiring, the actual income from the named item.
</t>
        </r>
        <r>
          <rPr>
            <b/>
            <sz val="9"/>
            <color indexed="10"/>
            <rFont val="Tahoma"/>
            <family val="2"/>
          </rPr>
          <t>Example: Client/Participant Arts and Crafts (Item), Monthly Therapeutic Arts and Crafts Sessions (Program Activity), End of Year Annual Auction (Source)</t>
        </r>
      </text>
    </comment>
    <comment ref="F161" authorId="0" shapeId="0" xr:uid="{00000000-0006-0000-0100-000045000000}">
      <text>
        <r>
          <rPr>
            <b/>
            <sz val="9"/>
            <color indexed="81"/>
            <rFont val="Tahoma"/>
            <family val="2"/>
          </rPr>
          <t xml:space="preserve">K. Duration:
Provide the date the "source" of the program income will occur. This will be a date during the period of performance of the award.
</t>
        </r>
        <r>
          <rPr>
            <b/>
            <sz val="9"/>
            <color indexed="10"/>
            <rFont val="Tahoma"/>
            <family val="2"/>
          </rPr>
          <t>Example: Client/Participant Arts and Crafts (Item), Monthly Therapeutic Arts and Crafts Sessions (Program Activity), End of Year Annual Auction (Source), Oct. 1, 2022 - Dec. 31, 2022 (Duration)</t>
        </r>
      </text>
    </comment>
    <comment ref="G161" authorId="0" shapeId="0" xr:uid="{00000000-0006-0000-0100-000046000000}">
      <text>
        <r>
          <rPr>
            <b/>
            <sz val="9"/>
            <color indexed="81"/>
            <rFont val="Tahoma"/>
            <family val="2"/>
          </rPr>
          <t>H. Anticipated Amount:
Provide the anticipated or estimated value of the program income that will be received within the duration stated.</t>
        </r>
      </text>
    </comment>
    <comment ref="A169" authorId="0" shapeId="0" xr:uid="{00000000-0006-0000-0100-000047000000}">
      <text>
        <r>
          <rPr>
            <b/>
            <sz val="9"/>
            <color indexed="81"/>
            <rFont val="Tahoma"/>
            <family val="2"/>
          </rPr>
          <t xml:space="preserve">I. Indirect Costs &amp; Rate:
Indirect charges/costs (IDC) or Faciities and Administration (F&amp;A) are those costs incurred for common or joint objectives which cannot be readily identified with an individual project or program or other institutional activity (direct cost), but are necessary for the operations of the organization.
As described in 45 CFR §75.403, factors affecting allowability of costs, costs must be consistently charged as either indirect or direct costs, but may not be double charged or inconsistently charged as both.  
</t>
        </r>
        <r>
          <rPr>
            <b/>
            <sz val="9"/>
            <color indexed="10"/>
            <rFont val="Tahoma"/>
            <family val="2"/>
          </rPr>
          <t>Note: For more guidance on IDC or F&amp;A costs, refer to the linked CFR guidance.</t>
        </r>
      </text>
    </comment>
    <comment ref="A172" authorId="0" shapeId="0" xr:uid="{00000000-0006-0000-0100-000048000000}">
      <text>
        <r>
          <rPr>
            <b/>
            <sz val="9"/>
            <color indexed="81"/>
            <rFont val="Tahoma"/>
            <family val="2"/>
          </rPr>
          <t xml:space="preserve">L. IDCR Calculation:
This is the corresponding percentage amount chosen of which the IDCR will be calculated.
</t>
        </r>
      </text>
    </comment>
    <comment ref="C172" authorId="0" shapeId="0" xr:uid="{00000000-0006-0000-0100-000049000000}">
      <text>
        <r>
          <rPr>
            <b/>
            <sz val="9"/>
            <color indexed="81"/>
            <rFont val="Tahoma"/>
            <family val="2"/>
          </rPr>
          <t>L. IDC Charged to the Award:
To calculate IDC charged to the award the Total MTDC will be used.</t>
        </r>
      </text>
    </comment>
  </commentList>
</comments>
</file>

<file path=xl/sharedStrings.xml><?xml version="1.0" encoding="utf-8"?>
<sst xmlns="http://schemas.openxmlformats.org/spreadsheetml/2006/main" count="726" uniqueCount="265">
  <si>
    <t>Item(s)</t>
  </si>
  <si>
    <t xml:space="preserve">Other </t>
  </si>
  <si>
    <t>*Represents separate/distinct requested funds by cost category</t>
  </si>
  <si>
    <t>Item</t>
  </si>
  <si>
    <t xml:space="preserve">Category </t>
  </si>
  <si>
    <t>Yr. 1</t>
  </si>
  <si>
    <t xml:space="preserve">Yr. 2 </t>
  </si>
  <si>
    <t>Yr. 3</t>
  </si>
  <si>
    <t xml:space="preserve">Yr. 4 </t>
  </si>
  <si>
    <t xml:space="preserve">Yr. 5 </t>
  </si>
  <si>
    <t xml:space="preserve">Personnel </t>
  </si>
  <si>
    <t>Fringe</t>
  </si>
  <si>
    <t>Travel</t>
  </si>
  <si>
    <t>Equipment</t>
  </si>
  <si>
    <t>Supplies</t>
  </si>
  <si>
    <t xml:space="preserve">Contractual </t>
  </si>
  <si>
    <t xml:space="preserve">Total Direct Charges </t>
  </si>
  <si>
    <t xml:space="preserve">Indirect Charges </t>
  </si>
  <si>
    <t>Total Project Costs</t>
  </si>
  <si>
    <t xml:space="preserve">Total Personnel Costs </t>
  </si>
  <si>
    <t xml:space="preserve">Total Fringe Costs </t>
  </si>
  <si>
    <t xml:space="preserve">Total Travel Costs </t>
  </si>
  <si>
    <t xml:space="preserve">Total Equipment Costs </t>
  </si>
  <si>
    <t>Total Supplies Costs</t>
  </si>
  <si>
    <t>Total Contractual Costs</t>
  </si>
  <si>
    <t xml:space="preserve">Total Other Costs </t>
  </si>
  <si>
    <t xml:space="preserve">Total Direct Charges Costs  </t>
  </si>
  <si>
    <t xml:space="preserve">Total Indirect Charges Costs  </t>
  </si>
  <si>
    <t xml:space="preserve">Total Yr. 1 </t>
  </si>
  <si>
    <t>Total Yr. 2</t>
  </si>
  <si>
    <t xml:space="preserve">Total Yr. 3 </t>
  </si>
  <si>
    <t xml:space="preserve">Total Yr. 4 </t>
  </si>
  <si>
    <t xml:space="preserve">Total Yr. 5 </t>
  </si>
  <si>
    <t>FOR REQUESTED FUTURE YEARS:</t>
  </si>
  <si>
    <t xml:space="preserve">1. Justify and explain any changes to the budget that differ from the amounts reported in the Year 1 Budget Summary. </t>
  </si>
  <si>
    <t xml:space="preserve">2. If a cost of living adjustment (COLA) is included in future years, provide your organizations's personnel policy and procedures which states that all employees within the organization will receive a COLA. </t>
  </si>
  <si>
    <t xml:space="preserve">Data Collection &amp; Performance Measurement </t>
  </si>
  <si>
    <t>Total Data Collection &amp; Performance Measurement Costs</t>
  </si>
  <si>
    <t xml:space="preserve">Infrastructure Development </t>
  </si>
  <si>
    <t>Total Infrastructure Development Costs</t>
  </si>
  <si>
    <t xml:space="preserve">Requested Advance </t>
  </si>
  <si>
    <t xml:space="preserve">Total Requested Advance Funds </t>
  </si>
  <si>
    <t xml:space="preserve">Position </t>
  </si>
  <si>
    <t xml:space="preserve">Name </t>
  </si>
  <si>
    <t>Destination</t>
  </si>
  <si>
    <t xml:space="preserve">Item </t>
  </si>
  <si>
    <t>Quantity</t>
  </si>
  <si>
    <t>Request</t>
  </si>
  <si>
    <t>Name</t>
  </si>
  <si>
    <t>Calculation</t>
  </si>
  <si>
    <t xml:space="preserve">Indirect Cost Charged to the Award </t>
  </si>
  <si>
    <t>Provide the total proposed project period and funding as follows:</t>
  </si>
  <si>
    <t>Key Staff</t>
  </si>
  <si>
    <t>BUDGET SUMMARY</t>
  </si>
  <si>
    <t>Budget Period:</t>
  </si>
  <si>
    <t xml:space="preserve">Funding Source: </t>
  </si>
  <si>
    <t>BUDGET CATEGORY</t>
  </si>
  <si>
    <t>Indirect Cost</t>
  </si>
  <si>
    <t>Employee of the organization whose work is tied to the grant project/award. 
Represents 20% FTE salary of the coordinator who will administer programs.</t>
  </si>
  <si>
    <t>Fringe Benefits</t>
  </si>
  <si>
    <t>Total Personnel &amp; Fringe Benefits</t>
  </si>
  <si>
    <t>Local travel costs (e.g., SmarTrip Cards, Uber, Lyft).  Parking for program-related meetings and training. Includes approved conference travel for two staff.</t>
  </si>
  <si>
    <t>Materials costing less than $5,000 per unit and often having a one-time use (e.g., general office supplies ($400); printer cartridges ($1000); laptop &amp; projector ($1000).</t>
  </si>
  <si>
    <t>Start Date:</t>
  </si>
  <si>
    <t>End Date:</t>
  </si>
  <si>
    <t>DESCRIPTION - A. PERSONNEL (SALARY AND WAGES)</t>
  </si>
  <si>
    <t>JUSTIFICATION - A. PERSONNEL (SALARY AND WAGES)</t>
  </si>
  <si>
    <t>DESCRIPTION - B. FRINGE BENEFITS</t>
  </si>
  <si>
    <t>JUSTIFICATION - B. FRINGE BENEFITS</t>
  </si>
  <si>
    <t>DESCRIPTION - C. TRAVEL</t>
  </si>
  <si>
    <t>JUSTIFICATION - C. TRAVEL</t>
  </si>
  <si>
    <t>DESCRIPTION - D. EQUIPMENT</t>
  </si>
  <si>
    <t>JUSTIFICATION - D. EQUIPMENT</t>
  </si>
  <si>
    <t>DESCRIPTION - E. SUPPLIES</t>
  </si>
  <si>
    <t>JUSTIFICATION - E. SUPPLIES</t>
  </si>
  <si>
    <t>REQUEST</t>
  </si>
  <si>
    <t>% Level of Effort (LOE)</t>
  </si>
  <si>
    <t>Program Activity</t>
  </si>
  <si>
    <t>Source</t>
  </si>
  <si>
    <t>Duration</t>
  </si>
  <si>
    <t>Anticipated Amount</t>
  </si>
  <si>
    <t>Yes</t>
  </si>
  <si>
    <t>No</t>
  </si>
  <si>
    <t>Yes, In-Kind</t>
  </si>
  <si>
    <t>No, In-Kind</t>
  </si>
  <si>
    <t>Choose…</t>
  </si>
  <si>
    <t>Choose….</t>
  </si>
  <si>
    <t>Hotel/Lodging</t>
  </si>
  <si>
    <t>Per Diem (Meal)</t>
  </si>
  <si>
    <t>Per Diem (Incidental Expenses)</t>
  </si>
  <si>
    <t>Airfare</t>
  </si>
  <si>
    <t>Train/Bus</t>
  </si>
  <si>
    <t>Local Travel</t>
  </si>
  <si>
    <t>Car Rental</t>
  </si>
  <si>
    <t>Parking/Tolls</t>
  </si>
  <si>
    <t>Taxi</t>
  </si>
  <si>
    <t>Baggage Fees</t>
  </si>
  <si>
    <t>Other (No Registration Fees)</t>
  </si>
  <si>
    <t>Our organization's fringe benefits consist of the components shown below:</t>
  </si>
  <si>
    <t>Fringe Component</t>
  </si>
  <si>
    <t>Social Security</t>
  </si>
  <si>
    <t>FICA</t>
  </si>
  <si>
    <t>Unemployment</t>
  </si>
  <si>
    <t>Worker's Compensation</t>
  </si>
  <si>
    <t>Pension Plans</t>
  </si>
  <si>
    <t>Paid Vacation</t>
  </si>
  <si>
    <t>Employee Life Insurance</t>
  </si>
  <si>
    <t>Employee Health Insurance</t>
  </si>
  <si>
    <t>CALCULATION</t>
  </si>
  <si>
    <t>Personnel Cost</t>
  </si>
  <si>
    <t>Fixed Lump Sum Fringe         (if any)</t>
  </si>
  <si>
    <t>Total Fringe Rate (%)</t>
  </si>
  <si>
    <t xml:space="preserve">Rate (%) </t>
  </si>
  <si>
    <t>Total Fringe Rate</t>
  </si>
  <si>
    <t>Purpose</t>
  </si>
  <si>
    <t>Cost/Rate Per Item</t>
  </si>
  <si>
    <t>Basis</t>
  </si>
  <si>
    <t>Number of Persons</t>
  </si>
  <si>
    <t>Quantity Per Person</t>
  </si>
  <si>
    <t>Night</t>
  </si>
  <si>
    <t>Day</t>
  </si>
  <si>
    <t>Mile</t>
  </si>
  <si>
    <t>Round Trip</t>
  </si>
  <si>
    <t>Purchase or Rental/Lease Cost</t>
  </si>
  <si>
    <t xml:space="preserve">% Charged to the Award </t>
  </si>
  <si>
    <t>Open Market</t>
  </si>
  <si>
    <t>Used/Surplus</t>
  </si>
  <si>
    <t>Lease/Rent</t>
  </si>
  <si>
    <t xml:space="preserve">Indirect costs are those costs incurred for common or joint objectives which cannot be readily identified with an individual project; but, are necessary to the operations of an organization.  Indirect costs may be charged to the award if: (1) grantee has a Federally approved indirect cost rate, i.e., NICRA or (2) grantee has never received a negotiated indirect cost rate and elects to charge the 10% de minimis rate to modified total direct costs (MTDC) which may be used indefinitely. </t>
  </si>
  <si>
    <t>Unit Cost</t>
  </si>
  <si>
    <t>Basis (UOM)</t>
  </si>
  <si>
    <t>Each</t>
  </si>
  <si>
    <t>Dozen</t>
  </si>
  <si>
    <t>Box</t>
  </si>
  <si>
    <t>Hour</t>
  </si>
  <si>
    <t>Week</t>
  </si>
  <si>
    <t>Month</t>
  </si>
  <si>
    <t>Year</t>
  </si>
  <si>
    <t>Minute</t>
  </si>
  <si>
    <t>Yard</t>
  </si>
  <si>
    <t>Pound</t>
  </si>
  <si>
    <t>Gallon</t>
  </si>
  <si>
    <t>Square Feet</t>
  </si>
  <si>
    <t>Pallet</t>
  </si>
  <si>
    <t>Pack</t>
  </si>
  <si>
    <t>Batch</t>
  </si>
  <si>
    <t>Piece</t>
  </si>
  <si>
    <t>Case</t>
  </si>
  <si>
    <t>Sleeve</t>
  </si>
  <si>
    <t>Carton</t>
  </si>
  <si>
    <t>Type of Agreement</t>
  </si>
  <si>
    <t>*Budget Category for Agreement</t>
  </si>
  <si>
    <t>Subaward</t>
  </si>
  <si>
    <t>Contract</t>
  </si>
  <si>
    <t>Vendor/Distributor</t>
  </si>
  <si>
    <t>Personnel</t>
  </si>
  <si>
    <t>Period of Performance</t>
  </si>
  <si>
    <t>We will not charge Indirect Costs to the award.</t>
  </si>
  <si>
    <t>We elect to charge the de minimis rate of 10% to the award.</t>
  </si>
  <si>
    <t>We will apply our federally approved and negotiated Indirect Cost Rate (IDCR) agreement.</t>
  </si>
  <si>
    <t>Total Salary Cost</t>
  </si>
  <si>
    <t>Total Fringe Benefits Cost</t>
  </si>
  <si>
    <t>Total Travel  Cost</t>
  </si>
  <si>
    <t>Total Equipment Cost</t>
  </si>
  <si>
    <t>Total Supplies Cost</t>
  </si>
  <si>
    <t xml:space="preserve">Total Contractual Cost </t>
  </si>
  <si>
    <t>Day (8-hr)</t>
  </si>
  <si>
    <t>Day (12-hr)</t>
  </si>
  <si>
    <t>Day (24-hr)</t>
  </si>
  <si>
    <t>Week (calendar)</t>
  </si>
  <si>
    <t>Month (calendar)</t>
  </si>
  <si>
    <t>Week (business)</t>
  </si>
  <si>
    <t>Month (business)</t>
  </si>
  <si>
    <t>Year (business/260 days)</t>
  </si>
  <si>
    <t>Year (calendar/365 days)</t>
  </si>
  <si>
    <t>Total Miscellaneous Other Cost</t>
  </si>
  <si>
    <t>Rate</t>
  </si>
  <si>
    <t>Expense/Item</t>
  </si>
  <si>
    <r>
      <rPr>
        <b/>
        <sz val="10"/>
        <color theme="1"/>
        <rFont val="Calibri"/>
        <family val="2"/>
        <scheme val="minor"/>
      </rPr>
      <t xml:space="preserve">A. PERSONNEL (SALARY AND WAGES) </t>
    </r>
    <r>
      <rPr>
        <b/>
        <sz val="12"/>
        <color theme="1"/>
        <rFont val="Calibri"/>
        <family val="2"/>
        <scheme val="minor"/>
      </rPr>
      <t xml:space="preserve">             </t>
    </r>
    <r>
      <rPr>
        <b/>
        <i/>
        <sz val="9"/>
        <color theme="1"/>
        <rFont val="Calibri"/>
        <family val="2"/>
        <scheme val="minor"/>
      </rPr>
      <t xml:space="preserve">                  2 CFR </t>
    </r>
    <r>
      <rPr>
        <b/>
        <sz val="9"/>
        <color theme="1"/>
        <rFont val="Calibri"/>
        <family val="2"/>
      </rPr>
      <t>§</t>
    </r>
    <r>
      <rPr>
        <b/>
        <i/>
        <sz val="9"/>
        <color theme="1"/>
        <rFont val="Calibri"/>
        <family val="2"/>
        <scheme val="minor"/>
      </rPr>
      <t>200.430(b) Compensation - Personal Services</t>
    </r>
  </si>
  <si>
    <t>2 CFR §200.430(b)</t>
  </si>
  <si>
    <t>45 CFR §75.400</t>
  </si>
  <si>
    <r>
      <rPr>
        <b/>
        <sz val="10"/>
        <color theme="1"/>
        <rFont val="Calibri"/>
        <family val="2"/>
        <scheme val="minor"/>
      </rPr>
      <t xml:space="preserve">B. FRINGE BENEFITS </t>
    </r>
    <r>
      <rPr>
        <b/>
        <sz val="12"/>
        <color theme="1"/>
        <rFont val="Calibri"/>
        <family val="2"/>
        <scheme val="minor"/>
      </rPr>
      <t xml:space="preserve">             </t>
    </r>
    <r>
      <rPr>
        <b/>
        <i/>
        <sz val="9"/>
        <color theme="1"/>
        <rFont val="Calibri"/>
        <family val="2"/>
        <scheme val="minor"/>
      </rPr>
      <t xml:space="preserve">                                                          2 CFR §200.431 Compensation - Fringe Benefits</t>
    </r>
  </si>
  <si>
    <r>
      <rPr>
        <b/>
        <sz val="10"/>
        <color theme="1"/>
        <rFont val="Calibri"/>
        <family val="2"/>
        <scheme val="minor"/>
      </rPr>
      <t xml:space="preserve">C. TRAVEL </t>
    </r>
    <r>
      <rPr>
        <b/>
        <sz val="12"/>
        <color theme="1"/>
        <rFont val="Calibri"/>
        <family val="2"/>
        <scheme val="minor"/>
      </rPr>
      <t xml:space="preserve">             </t>
    </r>
    <r>
      <rPr>
        <b/>
        <i/>
        <sz val="9"/>
        <color theme="1"/>
        <rFont val="Calibri"/>
        <family val="2"/>
        <scheme val="minor"/>
      </rPr>
      <t xml:space="preserve">                                                                               2 CFR §200.475 Travel Costs</t>
    </r>
  </si>
  <si>
    <r>
      <rPr>
        <b/>
        <sz val="10"/>
        <color theme="1"/>
        <rFont val="Calibri"/>
        <family val="2"/>
        <scheme val="minor"/>
      </rPr>
      <t xml:space="preserve">D. EQUIPMENT </t>
    </r>
    <r>
      <rPr>
        <b/>
        <sz val="12"/>
        <color theme="1"/>
        <rFont val="Calibri"/>
        <family val="2"/>
        <scheme val="minor"/>
      </rPr>
      <t xml:space="preserve">             </t>
    </r>
    <r>
      <rPr>
        <b/>
        <i/>
        <sz val="9"/>
        <color theme="1"/>
        <rFont val="Calibri"/>
        <family val="2"/>
        <scheme val="minor"/>
      </rPr>
      <t xml:space="preserve">                                                                    2 CFR §200.439 Equipment and Other Capital Expenditures</t>
    </r>
  </si>
  <si>
    <t>2 CFR §200.431</t>
  </si>
  <si>
    <t xml:space="preserve"> 2 CFR §200.475</t>
  </si>
  <si>
    <t>2 CFR §200.439</t>
  </si>
  <si>
    <t>2 CFR §200.453</t>
  </si>
  <si>
    <t>2 CFR §200.331(b)</t>
  </si>
  <si>
    <t>2 CFR §200.405</t>
  </si>
  <si>
    <t>2 CFR §200.307</t>
  </si>
  <si>
    <t>2 CFR §1201.80</t>
  </si>
  <si>
    <t>2 CFR §200.414</t>
  </si>
  <si>
    <t>Additive</t>
  </si>
  <si>
    <t>Deductive</t>
  </si>
  <si>
    <r>
      <t xml:space="preserve">This form is used to apply to DBH grant programs, as it explains how costs were estimated and justifies the need for the cost. This narrative includes descriptive tables for clarification purposes. </t>
    </r>
    <r>
      <rPr>
        <b/>
        <i/>
        <u/>
        <sz val="10"/>
        <rFont val="Calibri"/>
        <family val="2"/>
        <scheme val="minor"/>
      </rPr>
      <t>Applicants must submit budgets based upon the total estimated costs for the project including all known funding sources.</t>
    </r>
    <r>
      <rPr>
        <b/>
        <i/>
        <sz val="10"/>
        <rFont val="Calibri"/>
        <family val="2"/>
        <scheme val="minor"/>
      </rPr>
      <t xml:space="preserve"> Applicants should also refer to 2 CFR </t>
    </r>
    <r>
      <rPr>
        <b/>
        <sz val="10"/>
        <rFont val="Calibri"/>
        <family val="2"/>
      </rPr>
      <t>§</t>
    </r>
    <r>
      <rPr>
        <b/>
        <i/>
        <sz val="11"/>
        <rFont val="Calibri"/>
        <family val="2"/>
      </rPr>
      <t xml:space="preserve"> </t>
    </r>
    <r>
      <rPr>
        <b/>
        <i/>
        <sz val="10"/>
        <rFont val="Calibri"/>
        <family val="2"/>
        <scheme val="minor"/>
      </rPr>
      <t xml:space="preserve">200, (Uniform Administrative Requirements, Subpart E - Cost Principles, and Audit Requirements for Federal Awards), and 45 CFR </t>
    </r>
    <r>
      <rPr>
        <b/>
        <sz val="10"/>
        <rFont val="Calibri"/>
        <family val="2"/>
      </rPr>
      <t>§</t>
    </r>
    <r>
      <rPr>
        <b/>
        <i/>
        <sz val="11"/>
        <rFont val="Calibri"/>
        <family val="2"/>
      </rPr>
      <t xml:space="preserve"> 75</t>
    </r>
    <r>
      <rPr>
        <b/>
        <i/>
        <sz val="10"/>
        <rFont val="Calibri"/>
        <family val="2"/>
        <scheme val="minor"/>
      </rPr>
      <t xml:space="preserve"> (Administrative Requirements &amp; Cost Principles) cited within these instructions.</t>
    </r>
  </si>
  <si>
    <t xml:space="preserve">Total Personnel </t>
  </si>
  <si>
    <t>Total Fringe</t>
  </si>
  <si>
    <t>Total Travel</t>
  </si>
  <si>
    <t>Total Equipment</t>
  </si>
  <si>
    <t xml:space="preserve">Total Other </t>
  </si>
  <si>
    <t xml:space="preserve">Total Indirect Charges </t>
  </si>
  <si>
    <t>Amount</t>
  </si>
  <si>
    <t>Total Project Cost</t>
  </si>
  <si>
    <t>Total  Advance Personnel</t>
  </si>
  <si>
    <t>Total Advance Fringe</t>
  </si>
  <si>
    <t xml:space="preserve">Total Advance Travel </t>
  </si>
  <si>
    <t>Total Advance Equipment</t>
  </si>
  <si>
    <t>Total Advance Supplies</t>
  </si>
  <si>
    <t>Total Advance Contractual</t>
  </si>
  <si>
    <t xml:space="preserve">Total Advance Other Costs </t>
  </si>
  <si>
    <t xml:space="preserve">Advanced Percentage of Award </t>
  </si>
  <si>
    <t>Less Program Income</t>
  </si>
  <si>
    <t>Requested Advance Totals</t>
  </si>
  <si>
    <t>CHOOSE THE ADDITIVE OR DEDUCTIVE ALTERNATIVE FOR PROGRAM INCOME:</t>
  </si>
  <si>
    <r>
      <rPr>
        <b/>
        <sz val="10"/>
        <color theme="1"/>
        <rFont val="Calibri"/>
        <family val="2"/>
        <scheme val="minor"/>
      </rPr>
      <t xml:space="preserve">F. CONTRACTUAL SERVICES </t>
    </r>
    <r>
      <rPr>
        <b/>
        <sz val="12"/>
        <color theme="1"/>
        <rFont val="Calibri"/>
        <family val="2"/>
        <scheme val="minor"/>
      </rPr>
      <t xml:space="preserve">             </t>
    </r>
    <r>
      <rPr>
        <b/>
        <i/>
        <sz val="9"/>
        <color theme="1"/>
        <rFont val="Calibri"/>
        <family val="2"/>
        <scheme val="minor"/>
      </rPr>
      <t xml:space="preserve">                                                                            2 CFR §200.331(b) Subrecipient and contractor determinations.</t>
    </r>
  </si>
  <si>
    <t xml:space="preserve">Annual Salary </t>
  </si>
  <si>
    <t>In-Kind Personnel Salary</t>
  </si>
  <si>
    <t>Personnel Salary</t>
  </si>
  <si>
    <t>In-Kind Salary Total</t>
  </si>
  <si>
    <t>Contractual Services</t>
  </si>
  <si>
    <t xml:space="preserve">
Graphic designer for design of promotional items (90 hours x $100).
</t>
  </si>
  <si>
    <t xml:space="preserve">In-kind contribution of time and effort. </t>
  </si>
  <si>
    <t>Indirect Cost Rate:</t>
  </si>
  <si>
    <t>Represents components of fringe benefits rate.  Percentage of the total salary to include life and health insurance, unemployment, Social Security and Workers' Compensation.</t>
  </si>
  <si>
    <t>Applicant's Response</t>
  </si>
  <si>
    <t>*If an expense can be linked directly to the grant, it would be a direct cost, and not an
indirect cost.</t>
  </si>
  <si>
    <t>Other….</t>
  </si>
  <si>
    <t>A justification must be provided for each item listed in any category.</t>
  </si>
  <si>
    <r>
      <rPr>
        <b/>
        <sz val="10"/>
        <color theme="1"/>
        <rFont val="Calibri"/>
        <family val="2"/>
        <scheme val="minor"/>
      </rPr>
      <t xml:space="preserve">G. MISCELLANEOUS OTHER COSTS </t>
    </r>
    <r>
      <rPr>
        <b/>
        <sz val="12"/>
        <color theme="1"/>
        <rFont val="Calibri"/>
        <family val="2"/>
        <scheme val="minor"/>
      </rPr>
      <t xml:space="preserve">             </t>
    </r>
    <r>
      <rPr>
        <b/>
        <i/>
        <sz val="9"/>
        <color theme="1"/>
        <rFont val="Calibri"/>
        <family val="2"/>
        <scheme val="minor"/>
      </rPr>
      <t xml:space="preserve">                                         2 CFR §200.405 Allocable costs. </t>
    </r>
  </si>
  <si>
    <t>DESCRIPTION - G. MISCELLANEOUS OTHER COSTS</t>
  </si>
  <si>
    <t>JUSTIFICATION- G. MISCELLANEOUS OTHER COSTS</t>
  </si>
  <si>
    <t xml:space="preserve">Total Consultant &amp; Contractual </t>
  </si>
  <si>
    <r>
      <rPr>
        <b/>
        <sz val="10"/>
        <color theme="1"/>
        <rFont val="Calibri"/>
        <family val="2"/>
        <scheme val="minor"/>
      </rPr>
      <t>H.  PROGRAM INCOME</t>
    </r>
    <r>
      <rPr>
        <b/>
        <sz val="12"/>
        <color theme="1"/>
        <rFont val="Calibri"/>
        <family val="2"/>
        <scheme val="minor"/>
      </rPr>
      <t xml:space="preserve">                                                   </t>
    </r>
    <r>
      <rPr>
        <b/>
        <sz val="9"/>
        <color theme="1"/>
        <rFont val="Calibri"/>
        <family val="2"/>
        <scheme val="minor"/>
      </rPr>
      <t>2 CFR §§</t>
    </r>
    <r>
      <rPr>
        <b/>
        <i/>
        <sz val="9"/>
        <color theme="1"/>
        <rFont val="Calibri"/>
        <family val="2"/>
        <scheme val="minor"/>
      </rPr>
      <t>200.307 &amp; 1201.80 Program income.</t>
    </r>
  </si>
  <si>
    <r>
      <t xml:space="preserve">DESCRIPTION - H. PROGRAM INCOME                                                                                                                                                                                                                </t>
    </r>
    <r>
      <rPr>
        <b/>
        <sz val="9"/>
        <color theme="1"/>
        <rFont val="Calibri"/>
        <family val="2"/>
        <scheme val="minor"/>
      </rPr>
      <t xml:space="preserve">Please list the item, program activity, and source that may/will generate program income during the period of performance of this award. </t>
    </r>
  </si>
  <si>
    <r>
      <t xml:space="preserve">I. INDIRECT COSTS &amp; RATE         </t>
    </r>
    <r>
      <rPr>
        <b/>
        <i/>
        <sz val="10"/>
        <color theme="1"/>
        <rFont val="Calibri"/>
        <family val="2"/>
        <scheme val="minor"/>
      </rPr>
      <t xml:space="preserve">                                       </t>
    </r>
    <r>
      <rPr>
        <b/>
        <i/>
        <sz val="9"/>
        <color theme="1"/>
        <rFont val="Calibri"/>
        <family val="2"/>
        <scheme val="minor"/>
      </rPr>
      <t xml:space="preserve">        2 CFR §200.414 Indirect (F&amp;A) costs.</t>
    </r>
  </si>
  <si>
    <t>DESCRIPTION - I. INDIRECT COST RATE                                                                                                                                                                                               Select from the drop down menu the type of IDC Rate you will use to charge Indirect Costs to the award:</t>
  </si>
  <si>
    <t xml:space="preserve"> Total</t>
  </si>
  <si>
    <t>Project Title:</t>
  </si>
  <si>
    <t>Funding Source:</t>
  </si>
  <si>
    <t xml:space="preserve">Proposed Project Period: </t>
  </si>
  <si>
    <t xml:space="preserve">                   MTDC                                         (Modified Total Direct Cost)</t>
  </si>
  <si>
    <t>MTDC JUSTIFICATION</t>
  </si>
  <si>
    <t>Supplies &amp; Minor Equipment</t>
  </si>
  <si>
    <r>
      <rPr>
        <b/>
        <sz val="10"/>
        <color theme="1"/>
        <rFont val="Calibri"/>
        <family val="2"/>
        <scheme val="minor"/>
      </rPr>
      <t xml:space="preserve">E. SUPPLIES &amp; MINOR EQUIPMENT </t>
    </r>
    <r>
      <rPr>
        <b/>
        <sz val="12"/>
        <color theme="1"/>
        <rFont val="Calibri"/>
        <family val="2"/>
        <scheme val="minor"/>
      </rPr>
      <t xml:space="preserve">             </t>
    </r>
    <r>
      <rPr>
        <b/>
        <i/>
        <sz val="9"/>
        <color theme="1"/>
        <rFont val="Calibri"/>
        <family val="2"/>
        <scheme val="minor"/>
      </rPr>
      <t xml:space="preserve">                                                                                                              2 CFR §200.453 Materials and supplies costs, including costs of computing devices.</t>
    </r>
  </si>
  <si>
    <t>Miscellaneous/Other Costs</t>
  </si>
  <si>
    <t>MTDC AMOUNT</t>
  </si>
  <si>
    <t>DESCRIPTION - F. CONTRACTUAL SERVICES</t>
  </si>
  <si>
    <t>JUSTIFICATION - F. CONTRACTUAL SERVICES</t>
  </si>
  <si>
    <t>This base includes all direct salaries and wages, applicable fringe benefits, materials and supplies, services, travel, and professional services/consultant contracts up to the first $25,000 of each professional services/consultant contract. MTDC excludes equipment, capital expenditures, rental costs, tuition, scholarships, participant support costs, and the portion of each professional services/consultant contract in excess of $25,000.</t>
  </si>
  <si>
    <t>Guidance/Notes</t>
  </si>
  <si>
    <t>Total Contractual Services</t>
  </si>
  <si>
    <t>Total Supplies &amp; Minor Equipment</t>
  </si>
  <si>
    <t xml:space="preserve">Note: MTDC calculation includes only the first $25,000 of each subcontract. </t>
  </si>
  <si>
    <t>Total Direct Costs:</t>
  </si>
  <si>
    <t xml:space="preserve">Total MTDC: </t>
  </si>
  <si>
    <t>INDIRECT COST:</t>
  </si>
  <si>
    <t xml:space="preserve">  (IDCR x MTDC )</t>
  </si>
  <si>
    <t>TOTAL AWARD BUDGET:</t>
  </si>
  <si>
    <t>REQUEST:</t>
  </si>
  <si>
    <t>Other</t>
  </si>
  <si>
    <t>Organization:</t>
  </si>
  <si>
    <r>
      <t xml:space="preserve">Expenses not covered in any of the previous budget categories.  Provide breakdown in detail for proposed costs.  Does not Include costs which benefit participants:  food ($1,000); gift cards ($25 x 40 cards = $1,000); giveaways ($1,000); stipends ($20,000)].  
</t>
    </r>
    <r>
      <rPr>
        <b/>
        <sz val="12"/>
        <rFont val="Calibri"/>
        <family val="2"/>
        <scheme val="minor"/>
      </rPr>
      <t>Note: Do not include participant support costs in MTDC calculation. (Costs which directly benefit program participants or community members.  Participant support costs include tangible items provided to participants in connection with grant objectives and measurable outcomes, e.g., stipends, trainee compensation, paid internships, allowable food costs, and incentives (not to exceed $30).</t>
    </r>
    <r>
      <rPr>
        <sz val="12"/>
        <rFont val="Calibri"/>
        <family val="2"/>
        <scheme val="minor"/>
      </rPr>
      <t xml:space="preserve">
 </t>
    </r>
  </si>
  <si>
    <t>Organization Name:</t>
  </si>
  <si>
    <t>Duration Unit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</si>
</sst>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u/>
      <sz val="11"/>
      <color theme="10"/>
      <name val="Calibri"/>
      <family val="2"/>
      <scheme val="minor"/>
    </font>
    <font>
      <b/>
      <i/>
      <sz val="9"/>
      <color theme="1"/>
      <name val="Calibri"/>
      <family val="2"/>
      <scheme val="minor"/>
    </font>
    <font>
      <b/>
      <sz val="10"/>
      <name val="Calibri"/>
      <family val="2"/>
      <scheme val="minor"/>
    </font>
    <font>
      <b/>
      <u/>
      <sz val="10"/>
      <color theme="1"/>
      <name val="Calibri"/>
      <family val="2"/>
      <scheme val="minor"/>
    </font>
    <font>
      <b/>
      <i/>
      <sz val="8"/>
      <name val="Calibri"/>
      <family val="2"/>
      <scheme val="minor"/>
    </font>
    <font>
      <b/>
      <sz val="10"/>
      <color theme="1"/>
      <name val="Calibri"/>
      <family val="2"/>
      <scheme val="minor"/>
    </font>
    <font>
      <b/>
      <i/>
      <sz val="10"/>
      <name val="Calibri"/>
      <family val="2"/>
      <scheme val="minor"/>
    </font>
    <font>
      <b/>
      <sz val="10"/>
      <name val="Calibri"/>
      <family val="2"/>
    </font>
    <font>
      <b/>
      <i/>
      <sz val="11"/>
      <name val="Calibri"/>
      <family val="2"/>
    </font>
    <font>
      <sz val="10"/>
      <color theme="1"/>
      <name val="Calibri"/>
      <family val="2"/>
      <scheme val="minor"/>
    </font>
    <font>
      <b/>
      <sz val="10"/>
      <color rgb="FF000000"/>
      <name val="Calibri"/>
      <family val="2"/>
      <scheme val="minor"/>
    </font>
    <font>
      <sz val="10"/>
      <name val="Calibri"/>
      <family val="2"/>
      <scheme val="minor"/>
    </font>
    <font>
      <b/>
      <u/>
      <sz val="10"/>
      <name val="Calibri"/>
      <family val="2"/>
      <scheme val="minor"/>
    </font>
    <font>
      <b/>
      <i/>
      <sz val="10"/>
      <color theme="1"/>
      <name val="Calibri"/>
      <family val="2"/>
      <scheme val="minor"/>
    </font>
    <font>
      <sz val="9"/>
      <color indexed="81"/>
      <name val="Tahoma"/>
      <family val="2"/>
    </font>
    <font>
      <b/>
      <sz val="9"/>
      <color indexed="81"/>
      <name val="Tahoma"/>
      <family val="2"/>
    </font>
    <font>
      <b/>
      <sz val="9"/>
      <color indexed="10"/>
      <name val="Tahoma"/>
      <family val="2"/>
    </font>
    <font>
      <b/>
      <sz val="9"/>
      <color theme="1"/>
      <name val="Calibri"/>
      <family val="2"/>
      <scheme val="minor"/>
    </font>
    <font>
      <b/>
      <u/>
      <sz val="11"/>
      <name val="Calibri"/>
      <family val="2"/>
      <scheme val="minor"/>
    </font>
    <font>
      <b/>
      <sz val="9"/>
      <color theme="1"/>
      <name val="Calibri"/>
      <family val="2"/>
    </font>
    <font>
      <b/>
      <u/>
      <sz val="11"/>
      <color theme="1"/>
      <name val="Calibri"/>
      <family val="2"/>
      <scheme val="minor"/>
    </font>
    <font>
      <b/>
      <sz val="14"/>
      <color theme="1"/>
      <name val="Calibri"/>
      <family val="2"/>
    </font>
    <font>
      <b/>
      <i/>
      <u/>
      <sz val="10"/>
      <name val="Calibri"/>
      <family val="2"/>
      <scheme val="minor"/>
    </font>
    <font>
      <b/>
      <sz val="12"/>
      <name val="Calibri"/>
      <family val="2"/>
      <scheme val="minor"/>
    </font>
    <font>
      <sz val="12"/>
      <color theme="1"/>
      <name val="Calibri"/>
      <family val="2"/>
      <scheme val="minor"/>
    </font>
    <font>
      <sz val="12"/>
      <color rgb="FF0070C0"/>
      <name val="Calibri"/>
      <family val="2"/>
      <scheme val="minor"/>
    </font>
    <font>
      <sz val="12"/>
      <name val="Calibri"/>
      <family val="2"/>
      <scheme val="minor"/>
    </font>
    <font>
      <i/>
      <sz val="12"/>
      <name val="Calibri"/>
      <family val="2"/>
      <scheme val="minor"/>
    </font>
    <font>
      <b/>
      <sz val="10"/>
      <color rgb="FFFF0000"/>
      <name val="Calibri"/>
      <family val="2"/>
      <scheme val="minor"/>
    </font>
    <font>
      <sz val="11"/>
      <name val="Calibri"/>
      <family val="2"/>
      <scheme val="minor"/>
    </font>
    <font>
      <sz val="9"/>
      <color indexed="81"/>
      <name val="Tahoma"/>
      <charset val="1"/>
    </font>
    <font>
      <b/>
      <sz val="9"/>
      <color indexed="81"/>
      <name val="Tahoma"/>
      <charset val="1"/>
    </font>
  </fonts>
  <fills count="10">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DDEBF7"/>
        <bgColor indexed="64"/>
      </patternFill>
    </fill>
    <fill>
      <patternFill patternType="solid">
        <fgColor rgb="FFE19DD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FFF0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ck">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bottom style="thin">
        <color indexed="64"/>
      </bottom>
      <diagonal/>
    </border>
    <border>
      <left style="thick">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diagonal/>
    </border>
    <border>
      <left style="thin">
        <color indexed="64"/>
      </left>
      <right style="double">
        <color indexed="64"/>
      </right>
      <top style="thin">
        <color indexed="64"/>
      </top>
      <bottom style="thin">
        <color indexed="64"/>
      </bottom>
      <diagonal/>
    </border>
    <border>
      <left/>
      <right/>
      <top style="medium">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double">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cellStyleXfs>
  <cellXfs count="500">
    <xf numFmtId="0" fontId="0" fillId="0" borderId="0" xfId="0"/>
    <xf numFmtId="0" fontId="0" fillId="0" borderId="0" xfId="0"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2" fillId="0" borderId="0" xfId="0" applyFont="1" applyAlignment="1">
      <alignment wrapText="1"/>
    </xf>
    <xf numFmtId="0" fontId="4" fillId="0" borderId="0" xfId="0" applyFont="1" applyAlignment="1">
      <alignment wrapText="1"/>
    </xf>
    <xf numFmtId="164" fontId="0" fillId="0" borderId="1" xfId="1" applyNumberFormat="1" applyFont="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1" applyNumberFormat="1" applyFont="1" applyBorder="1" applyAlignment="1">
      <alignment wrapText="1"/>
    </xf>
    <xf numFmtId="0" fontId="2" fillId="3" borderId="1" xfId="0" applyFont="1" applyFill="1" applyBorder="1" applyAlignment="1">
      <alignment wrapText="1"/>
    </xf>
    <xf numFmtId="164" fontId="0" fillId="0" borderId="0" xfId="1" applyNumberFormat="1" applyFont="1" applyBorder="1" applyAlignment="1">
      <alignment horizontal="center" vertical="center" wrapText="1"/>
    </xf>
    <xf numFmtId="164" fontId="2" fillId="0" borderId="0" xfId="1" applyNumberFormat="1" applyFont="1" applyBorder="1" applyAlignment="1">
      <alignment horizontal="center" vertical="center" wrapText="1"/>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0" fillId="0" borderId="0" xfId="0"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top"/>
    </xf>
    <xf numFmtId="164" fontId="2" fillId="0" borderId="0" xfId="1" applyNumberFormat="1" applyFont="1" applyFill="1" applyBorder="1" applyAlignment="1">
      <alignment horizontal="center" vertical="center" wrapText="1"/>
    </xf>
    <xf numFmtId="164" fontId="0" fillId="0" borderId="0" xfId="1" applyNumberFormat="1" applyFont="1" applyFill="1" applyBorder="1" applyAlignment="1">
      <alignment horizontal="center" vertical="center" wrapText="1"/>
    </xf>
    <xf numFmtId="0" fontId="4" fillId="0" borderId="8" xfId="0" applyFont="1" applyBorder="1" applyAlignment="1">
      <alignment wrapText="1"/>
    </xf>
    <xf numFmtId="0" fontId="10" fillId="2" borderId="1" xfId="0" applyFont="1" applyFill="1" applyBorder="1" applyAlignment="1">
      <alignment horizontal="center" vertical="center" wrapText="1"/>
    </xf>
    <xf numFmtId="164" fontId="0" fillId="0" borderId="0" xfId="0" applyNumberFormat="1" applyAlignment="1">
      <alignment wrapText="1"/>
    </xf>
    <xf numFmtId="0" fontId="0" fillId="0" borderId="0" xfId="0" applyAlignment="1">
      <alignment horizontal="center" vertical="center" wrapText="1"/>
    </xf>
    <xf numFmtId="0" fontId="10" fillId="0" borderId="0" xfId="0" applyFont="1" applyAlignment="1">
      <alignment wrapText="1"/>
    </xf>
    <xf numFmtId="0" fontId="14" fillId="0" borderId="0" xfId="0" applyFont="1" applyAlignment="1">
      <alignment wrapText="1"/>
    </xf>
    <xf numFmtId="0" fontId="14" fillId="0" borderId="0" xfId="0" applyFont="1"/>
    <xf numFmtId="0" fontId="0" fillId="0" borderId="0" xfId="0" applyAlignment="1">
      <alignment vertical="center" wrapText="1"/>
    </xf>
    <xf numFmtId="0" fontId="15" fillId="5"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0" borderId="1" xfId="0" applyFont="1" applyBorder="1" applyAlignment="1">
      <alignment vertical="center" wrapText="1"/>
    </xf>
    <xf numFmtId="0" fontId="10" fillId="2" borderId="1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4" fillId="0" borderId="13" xfId="0" applyFont="1" applyBorder="1" applyAlignment="1">
      <alignment wrapText="1"/>
    </xf>
    <xf numFmtId="0" fontId="14" fillId="0" borderId="1" xfId="0" applyFont="1" applyBorder="1" applyAlignment="1">
      <alignment wrapText="1"/>
    </xf>
    <xf numFmtId="0" fontId="14" fillId="0" borderId="6" xfId="0" applyFont="1" applyBorder="1" applyAlignment="1">
      <alignment wrapText="1"/>
    </xf>
    <xf numFmtId="0" fontId="14" fillId="0" borderId="2" xfId="0" applyFont="1" applyBorder="1" applyAlignment="1">
      <alignment wrapText="1"/>
    </xf>
    <xf numFmtId="0" fontId="0" fillId="0" borderId="0" xfId="0" applyAlignment="1">
      <alignment vertical="center"/>
    </xf>
    <xf numFmtId="0" fontId="0" fillId="6" borderId="5" xfId="0" applyFill="1" applyBorder="1" applyAlignment="1">
      <alignment wrapText="1"/>
    </xf>
    <xf numFmtId="0" fontId="0" fillId="0" borderId="9" xfId="0" applyBorder="1" applyAlignment="1">
      <alignment wrapText="1"/>
    </xf>
    <xf numFmtId="0" fontId="10" fillId="2" borderId="11" xfId="0" applyFont="1" applyFill="1" applyBorder="1" applyAlignment="1">
      <alignment horizontal="center" vertical="center" wrapText="1"/>
    </xf>
    <xf numFmtId="0" fontId="10" fillId="0" borderId="0" xfId="0" applyFont="1" applyAlignment="1">
      <alignment horizontal="right" wrapText="1"/>
    </xf>
    <xf numFmtId="0" fontId="14" fillId="0" borderId="0" xfId="0" applyFont="1" applyAlignment="1">
      <alignment horizontal="right" wrapText="1"/>
    </xf>
    <xf numFmtId="164" fontId="0" fillId="0" borderId="2" xfId="1" applyNumberFormat="1" applyFont="1" applyBorder="1" applyAlignment="1">
      <alignment vertical="center" wrapText="1"/>
    </xf>
    <xf numFmtId="0" fontId="0" fillId="0" borderId="21" xfId="0" applyBorder="1" applyAlignment="1">
      <alignment wrapText="1"/>
    </xf>
    <xf numFmtId="164" fontId="0" fillId="0" borderId="15" xfId="1" applyNumberFormat="1" applyFont="1" applyBorder="1" applyAlignment="1">
      <alignment vertical="center" wrapText="1"/>
    </xf>
    <xf numFmtId="164" fontId="10" fillId="0" borderId="0" xfId="1" applyNumberFormat="1" applyFont="1" applyFill="1" applyBorder="1" applyAlignment="1">
      <alignment wrapText="1"/>
    </xf>
    <xf numFmtId="164" fontId="14" fillId="0" borderId="0" xfId="1" applyNumberFormat="1" applyFont="1" applyFill="1" applyBorder="1" applyAlignment="1">
      <alignment wrapText="1"/>
    </xf>
    <xf numFmtId="0" fontId="10" fillId="6" borderId="17" xfId="0" applyFont="1" applyFill="1" applyBorder="1" applyAlignment="1">
      <alignment horizontal="right" wrapText="1"/>
    </xf>
    <xf numFmtId="0" fontId="0" fillId="0" borderId="2" xfId="0" applyBorder="1" applyAlignment="1">
      <alignment wrapText="1"/>
    </xf>
    <xf numFmtId="44" fontId="14" fillId="0" borderId="2" xfId="1" applyFont="1" applyBorder="1" applyAlignment="1">
      <alignment wrapText="1"/>
    </xf>
    <xf numFmtId="164" fontId="10" fillId="6" borderId="17" xfId="1" applyNumberFormat="1" applyFont="1" applyFill="1" applyBorder="1" applyAlignment="1">
      <alignment horizontal="right" wrapText="1"/>
    </xf>
    <xf numFmtId="44" fontId="0" fillId="0" borderId="20" xfId="1" applyFont="1" applyFill="1" applyBorder="1" applyAlignment="1">
      <alignment wrapText="1"/>
    </xf>
    <xf numFmtId="0" fontId="0" fillId="0" borderId="10" xfId="0" applyBorder="1" applyAlignment="1">
      <alignment wrapText="1"/>
    </xf>
    <xf numFmtId="0" fontId="26" fillId="0" borderId="0" xfId="0" applyFont="1" applyAlignment="1">
      <alignment horizontal="center" vertical="center"/>
    </xf>
    <xf numFmtId="0" fontId="10" fillId="4" borderId="3" xfId="0" applyFont="1" applyFill="1" applyBorder="1" applyAlignment="1">
      <alignment horizontal="center" vertical="center" wrapText="1"/>
    </xf>
    <xf numFmtId="0" fontId="0" fillId="0" borderId="7" xfId="0" applyBorder="1" applyAlignment="1">
      <alignment wrapText="1"/>
    </xf>
    <xf numFmtId="0" fontId="4" fillId="0" borderId="5" xfId="0" applyFont="1" applyBorder="1" applyAlignment="1">
      <alignment wrapText="1"/>
    </xf>
    <xf numFmtId="0" fontId="2" fillId="0" borderId="7" xfId="0" applyFont="1" applyBorder="1" applyAlignment="1">
      <alignment horizontal="center" wrapText="1"/>
    </xf>
    <xf numFmtId="0" fontId="10" fillId="0" borderId="7" xfId="0" applyFont="1" applyBorder="1" applyAlignment="1">
      <alignment wrapText="1"/>
    </xf>
    <xf numFmtId="44" fontId="14" fillId="0" borderId="1" xfId="0" applyNumberFormat="1" applyFont="1" applyBorder="1" applyAlignment="1">
      <alignment wrapText="1"/>
    </xf>
    <xf numFmtId="44" fontId="10" fillId="0" borderId="0" xfId="1" applyFont="1" applyFill="1" applyBorder="1" applyAlignment="1">
      <alignment wrapText="1"/>
    </xf>
    <xf numFmtId="0" fontId="0" fillId="0" borderId="7" xfId="0" applyBorder="1" applyAlignment="1">
      <alignment vertical="center" wrapText="1"/>
    </xf>
    <xf numFmtId="0" fontId="14" fillId="0" borderId="7" xfId="0" applyFont="1" applyBorder="1" applyAlignment="1">
      <alignment wrapText="1"/>
    </xf>
    <xf numFmtId="0" fontId="10" fillId="4" borderId="1"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0" fillId="0" borderId="12" xfId="0" applyBorder="1" applyAlignment="1">
      <alignment wrapText="1"/>
    </xf>
    <xf numFmtId="0" fontId="29" fillId="0" borderId="0" xfId="0" applyFont="1"/>
    <xf numFmtId="0" fontId="29" fillId="6" borderId="12" xfId="0" applyFont="1" applyFill="1" applyBorder="1"/>
    <xf numFmtId="0" fontId="29" fillId="6" borderId="9" xfId="0" applyFont="1" applyFill="1" applyBorder="1" applyAlignment="1">
      <alignment horizontal="center"/>
    </xf>
    <xf numFmtId="0" fontId="29" fillId="0" borderId="7" xfId="0" applyFont="1" applyBorder="1"/>
    <xf numFmtId="0" fontId="31" fillId="8" borderId="4" xfId="0" applyFont="1" applyFill="1" applyBorder="1"/>
    <xf numFmtId="0" fontId="28" fillId="8" borderId="5" xfId="0" applyFont="1" applyFill="1" applyBorder="1" applyAlignment="1">
      <alignment horizontal="center"/>
    </xf>
    <xf numFmtId="0" fontId="28" fillId="0" borderId="7" xfId="0" applyFont="1" applyBorder="1" applyAlignment="1">
      <alignment horizontal="center"/>
    </xf>
    <xf numFmtId="0" fontId="28" fillId="0" borderId="0" xfId="0" applyFont="1" applyAlignment="1">
      <alignment horizontal="center"/>
    </xf>
    <xf numFmtId="43" fontId="29" fillId="0" borderId="7" xfId="3" applyFont="1" applyFill="1" applyBorder="1"/>
    <xf numFmtId="0" fontId="28" fillId="7" borderId="0" xfId="0" applyFont="1" applyFill="1" applyAlignment="1">
      <alignment horizontal="right"/>
    </xf>
    <xf numFmtId="164" fontId="2" fillId="0" borderId="0" xfId="1" applyNumberFormat="1" applyFont="1" applyFill="1" applyBorder="1" applyAlignment="1">
      <alignment horizontal="left" vertical="center"/>
    </xf>
    <xf numFmtId="0" fontId="10" fillId="6" borderId="3" xfId="0" applyFont="1" applyFill="1" applyBorder="1" applyAlignment="1">
      <alignment horizontal="center" vertical="center" wrapText="1"/>
    </xf>
    <xf numFmtId="0" fontId="10" fillId="6" borderId="0" xfId="0" applyFont="1" applyFill="1" applyAlignment="1">
      <alignment horizontal="left" wrapText="1"/>
    </xf>
    <xf numFmtId="44" fontId="14" fillId="0" borderId="1" xfId="1" applyFont="1" applyBorder="1" applyAlignment="1">
      <alignment vertical="center" wrapText="1"/>
    </xf>
    <xf numFmtId="0" fontId="10" fillId="6" borderId="33" xfId="0" applyFont="1" applyFill="1" applyBorder="1" applyAlignment="1">
      <alignment wrapText="1"/>
    </xf>
    <xf numFmtId="44" fontId="0" fillId="0" borderId="2" xfId="0" applyNumberFormat="1" applyBorder="1" applyAlignment="1">
      <alignment wrapText="1"/>
    </xf>
    <xf numFmtId="0" fontId="16" fillId="0" borderId="1" xfId="1" applyNumberFormat="1" applyFont="1" applyFill="1" applyBorder="1" applyAlignment="1">
      <alignment vertical="center" wrapText="1"/>
    </xf>
    <xf numFmtId="44" fontId="16" fillId="0" borderId="1" xfId="1" applyFont="1" applyFill="1" applyBorder="1" applyAlignment="1">
      <alignment vertical="center" wrapText="1"/>
    </xf>
    <xf numFmtId="44" fontId="10" fillId="6" borderId="24" xfId="1" applyFont="1" applyFill="1" applyBorder="1" applyAlignment="1" applyProtection="1">
      <alignment wrapText="1"/>
      <protection hidden="1"/>
    </xf>
    <xf numFmtId="44" fontId="10" fillId="4" borderId="22" xfId="0" applyNumberFormat="1" applyFont="1" applyFill="1" applyBorder="1" applyAlignment="1" applyProtection="1">
      <alignment wrapText="1"/>
      <protection hidden="1"/>
    </xf>
    <xf numFmtId="44" fontId="10" fillId="6" borderId="18" xfId="0" applyNumberFormat="1" applyFont="1" applyFill="1" applyBorder="1" applyAlignment="1" applyProtection="1">
      <alignment wrapText="1"/>
      <protection hidden="1"/>
    </xf>
    <xf numFmtId="44" fontId="10" fillId="6" borderId="27" xfId="1" applyFont="1" applyFill="1" applyBorder="1" applyAlignment="1" applyProtection="1">
      <alignment wrapText="1"/>
      <protection hidden="1"/>
    </xf>
    <xf numFmtId="44" fontId="10" fillId="6" borderId="19" xfId="1" applyFont="1" applyFill="1" applyBorder="1" applyAlignment="1" applyProtection="1">
      <alignment wrapText="1"/>
      <protection hidden="1"/>
    </xf>
    <xf numFmtId="44" fontId="7" fillId="6" borderId="6" xfId="1" applyFont="1" applyFill="1" applyBorder="1" applyAlignment="1" applyProtection="1">
      <alignment vertical="center" wrapText="1"/>
      <protection hidden="1"/>
    </xf>
    <xf numFmtId="0" fontId="16" fillId="0" borderId="1" xfId="0" applyFont="1" applyBorder="1" applyAlignment="1" applyProtection="1">
      <alignment vertical="center" wrapText="1"/>
      <protection locked="0"/>
    </xf>
    <xf numFmtId="0" fontId="16" fillId="0" borderId="1" xfId="1" applyNumberFormat="1" applyFont="1" applyFill="1" applyBorder="1" applyAlignment="1" applyProtection="1">
      <alignment vertical="center" wrapText="1"/>
      <protection locked="0"/>
    </xf>
    <xf numFmtId="44" fontId="16" fillId="0" borderId="1" xfId="1" applyFont="1" applyFill="1" applyBorder="1" applyAlignment="1" applyProtection="1">
      <alignment vertical="center" wrapText="1"/>
      <protection locked="0"/>
    </xf>
    <xf numFmtId="0" fontId="14" fillId="0" borderId="3" xfId="0" applyFont="1" applyBorder="1" applyAlignment="1" applyProtection="1">
      <alignment wrapText="1"/>
      <protection locked="0"/>
    </xf>
    <xf numFmtId="44" fontId="14" fillId="0" borderId="3" xfId="0" applyNumberFormat="1" applyFont="1" applyBorder="1" applyAlignment="1" applyProtection="1">
      <alignment wrapText="1"/>
      <protection locked="0"/>
    </xf>
    <xf numFmtId="44" fontId="14" fillId="0" borderId="1" xfId="0" applyNumberFormat="1" applyFont="1" applyBorder="1" applyAlignment="1" applyProtection="1">
      <alignment wrapText="1"/>
      <protection locked="0"/>
    </xf>
    <xf numFmtId="44" fontId="14" fillId="0" borderId="1" xfId="1" applyFont="1" applyBorder="1" applyAlignment="1" applyProtection="1">
      <alignment vertical="center" wrapText="1"/>
      <protection locked="0"/>
    </xf>
    <xf numFmtId="44" fontId="14" fillId="0" borderId="2" xfId="0" applyNumberFormat="1" applyFont="1" applyBorder="1" applyAlignment="1" applyProtection="1">
      <alignment wrapText="1"/>
      <protection locked="0"/>
    </xf>
    <xf numFmtId="0" fontId="0" fillId="0" borderId="3" xfId="0" applyBorder="1" applyAlignment="1" applyProtection="1">
      <alignment wrapText="1"/>
      <protection locked="0"/>
    </xf>
    <xf numFmtId="44" fontId="0" fillId="0" borderId="1" xfId="0" applyNumberFormat="1" applyBorder="1" applyAlignment="1" applyProtection="1">
      <alignment wrapText="1"/>
      <protection locked="0"/>
    </xf>
    <xf numFmtId="44" fontId="0" fillId="0" borderId="3" xfId="1" applyFont="1" applyBorder="1" applyAlignment="1" applyProtection="1">
      <alignment vertical="center" wrapText="1"/>
      <protection locked="0"/>
    </xf>
    <xf numFmtId="44" fontId="0" fillId="0" borderId="2" xfId="0" applyNumberFormat="1" applyBorder="1" applyAlignment="1" applyProtection="1">
      <alignment wrapText="1"/>
      <protection locked="0"/>
    </xf>
    <xf numFmtId="0" fontId="0" fillId="0" borderId="1" xfId="0" applyBorder="1" applyAlignment="1" applyProtection="1">
      <alignment wrapText="1"/>
      <protection locked="0"/>
    </xf>
    <xf numFmtId="0" fontId="14" fillId="0" borderId="1" xfId="0" applyFont="1" applyBorder="1" applyAlignment="1" applyProtection="1">
      <alignment wrapText="1"/>
      <protection locked="0"/>
    </xf>
    <xf numFmtId="0" fontId="14" fillId="0" borderId="2" xfId="0" applyFont="1" applyBorder="1" applyAlignment="1" applyProtection="1">
      <alignment wrapText="1"/>
      <protection locked="0"/>
    </xf>
    <xf numFmtId="44" fontId="14" fillId="0" borderId="1" xfId="1" applyFont="1" applyBorder="1" applyAlignment="1" applyProtection="1">
      <alignment wrapText="1"/>
      <protection locked="0"/>
    </xf>
    <xf numFmtId="44" fontId="14" fillId="0" borderId="2" xfId="1" applyFont="1" applyBorder="1" applyAlignment="1" applyProtection="1">
      <alignment wrapText="1"/>
      <protection locked="0"/>
    </xf>
    <xf numFmtId="0" fontId="14" fillId="0" borderId="6" xfId="0" applyFont="1" applyBorder="1" applyAlignment="1" applyProtection="1">
      <alignment wrapText="1"/>
      <protection locked="0"/>
    </xf>
    <xf numFmtId="9" fontId="14" fillId="0" borderId="1" xfId="2" applyFont="1" applyBorder="1" applyAlignment="1" applyProtection="1">
      <alignment wrapText="1"/>
      <protection locked="0"/>
    </xf>
    <xf numFmtId="0" fontId="14" fillId="0" borderId="16" xfId="0" applyFont="1" applyBorder="1" applyAlignment="1" applyProtection="1">
      <alignment wrapText="1"/>
      <protection locked="0"/>
    </xf>
    <xf numFmtId="9" fontId="14" fillId="0" borderId="2" xfId="2" applyFont="1" applyBorder="1" applyAlignment="1" applyProtection="1">
      <alignment wrapText="1"/>
      <protection locked="0"/>
    </xf>
    <xf numFmtId="0" fontId="14" fillId="0" borderId="11" xfId="0" applyFont="1" applyBorder="1" applyAlignment="1" applyProtection="1">
      <alignment wrapText="1"/>
      <protection locked="0"/>
    </xf>
    <xf numFmtId="0" fontId="14" fillId="0" borderId="3" xfId="1" applyNumberFormat="1" applyFont="1" applyBorder="1" applyAlignment="1" applyProtection="1">
      <alignment vertical="center" wrapText="1"/>
      <protection locked="0"/>
    </xf>
    <xf numFmtId="0" fontId="14" fillId="0" borderId="1" xfId="1" applyNumberFormat="1" applyFont="1" applyBorder="1" applyAlignment="1" applyProtection="1">
      <alignment vertical="center" wrapText="1"/>
      <protection locked="0"/>
    </xf>
    <xf numFmtId="0" fontId="10" fillId="0" borderId="1" xfId="0" applyFont="1" applyBorder="1" applyAlignment="1" applyProtection="1">
      <alignment wrapText="1"/>
      <protection locked="0"/>
    </xf>
    <xf numFmtId="10" fontId="14" fillId="0" borderId="1" xfId="2" applyNumberFormat="1" applyFont="1" applyBorder="1" applyAlignment="1" applyProtection="1">
      <alignment wrapText="1"/>
      <protection locked="0"/>
    </xf>
    <xf numFmtId="0" fontId="0" fillId="0" borderId="14" xfId="0" applyBorder="1" applyAlignment="1" applyProtection="1">
      <alignment wrapText="1"/>
      <protection locked="0"/>
    </xf>
    <xf numFmtId="9" fontId="0" fillId="0" borderId="3" xfId="2" applyFont="1" applyBorder="1" applyAlignment="1" applyProtection="1">
      <alignment wrapText="1"/>
      <protection locked="0"/>
    </xf>
    <xf numFmtId="44" fontId="0" fillId="0" borderId="11" xfId="1" applyFont="1" applyBorder="1" applyAlignment="1" applyProtection="1">
      <alignment vertical="center" wrapText="1"/>
      <protection locked="0"/>
    </xf>
    <xf numFmtId="44" fontId="0" fillId="0" borderId="23" xfId="1" applyFont="1" applyBorder="1" applyAlignment="1" applyProtection="1">
      <alignment vertical="center" wrapText="1"/>
      <protection locked="0"/>
    </xf>
    <xf numFmtId="44" fontId="0" fillId="0" borderId="1" xfId="1" applyFont="1" applyBorder="1" applyAlignment="1" applyProtection="1">
      <alignment vertical="center" wrapText="1"/>
      <protection locked="0"/>
    </xf>
    <xf numFmtId="0" fontId="0" fillId="0" borderId="13" xfId="0" applyBorder="1" applyAlignment="1" applyProtection="1">
      <alignment wrapText="1"/>
      <protection locked="0"/>
    </xf>
    <xf numFmtId="44" fontId="0" fillId="0" borderId="6" xfId="1" applyFont="1" applyBorder="1" applyAlignment="1" applyProtection="1">
      <alignment vertical="center" wrapText="1"/>
      <protection locked="0"/>
    </xf>
    <xf numFmtId="0" fontId="0" fillId="0" borderId="2" xfId="0" applyBorder="1" applyAlignment="1" applyProtection="1">
      <alignment wrapText="1"/>
      <protection locked="0"/>
    </xf>
    <xf numFmtId="0" fontId="0" fillId="0" borderId="21" xfId="0" applyBorder="1" applyAlignment="1" applyProtection="1">
      <alignment wrapText="1"/>
      <protection locked="0"/>
    </xf>
    <xf numFmtId="0" fontId="29" fillId="0" borderId="0" xfId="0" applyFont="1" applyAlignment="1">
      <alignment horizontal="left"/>
    </xf>
    <xf numFmtId="0" fontId="30" fillId="0" borderId="0" xfId="0" applyFont="1" applyAlignment="1">
      <alignment vertical="center"/>
    </xf>
    <xf numFmtId="0" fontId="28" fillId="8" borderId="6" xfId="0" applyFont="1" applyFill="1" applyBorder="1" applyAlignment="1">
      <alignment horizontal="center" vertical="center"/>
    </xf>
    <xf numFmtId="43" fontId="29" fillId="0" borderId="7" xfId="3" applyFont="1" applyFill="1" applyBorder="1" applyAlignment="1">
      <alignment vertical="top"/>
    </xf>
    <xf numFmtId="0" fontId="29" fillId="0" borderId="0" xfId="0" applyFont="1" applyAlignment="1">
      <alignment vertical="center"/>
    </xf>
    <xf numFmtId="0" fontId="10" fillId="6" borderId="12" xfId="0" applyFont="1" applyFill="1" applyBorder="1" applyAlignment="1">
      <alignment horizontal="left" wrapText="1"/>
    </xf>
    <xf numFmtId="164" fontId="10" fillId="6" borderId="0" xfId="1" applyNumberFormat="1" applyFont="1" applyFill="1" applyBorder="1" applyAlignment="1">
      <alignment wrapText="1"/>
    </xf>
    <xf numFmtId="164" fontId="14" fillId="0" borderId="4" xfId="1" applyNumberFormat="1" applyFont="1" applyBorder="1" applyAlignment="1">
      <alignment vertical="center" wrapText="1"/>
    </xf>
    <xf numFmtId="0" fontId="14" fillId="0" borderId="2" xfId="1" applyNumberFormat="1"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164" fontId="14" fillId="0" borderId="2" xfId="1" applyNumberFormat="1" applyFont="1" applyBorder="1" applyAlignment="1">
      <alignment vertical="center" wrapText="1"/>
    </xf>
    <xf numFmtId="0" fontId="10" fillId="2" borderId="8" xfId="0" applyFont="1" applyFill="1" applyBorder="1" applyAlignment="1">
      <alignment horizontal="center" vertical="center" wrapText="1"/>
    </xf>
    <xf numFmtId="10" fontId="0" fillId="0" borderId="3" xfId="2" applyNumberFormat="1" applyFont="1" applyBorder="1" applyAlignment="1" applyProtection="1">
      <alignment wrapText="1"/>
      <protection locked="0"/>
    </xf>
    <xf numFmtId="0" fontId="0" fillId="0" borderId="7" xfId="0" applyBorder="1"/>
    <xf numFmtId="0" fontId="9" fillId="0" borderId="35" xfId="0" applyFont="1" applyBorder="1" applyAlignment="1">
      <alignment horizontal="left" vertical="top"/>
    </xf>
    <xf numFmtId="0" fontId="2" fillId="2" borderId="4" xfId="0" applyFont="1" applyFill="1" applyBorder="1" applyAlignment="1">
      <alignment horizontal="right" wrapText="1"/>
    </xf>
    <xf numFmtId="0" fontId="7" fillId="2" borderId="8" xfId="0" applyFont="1" applyFill="1" applyBorder="1" applyAlignment="1">
      <alignment horizontal="right"/>
    </xf>
    <xf numFmtId="0" fontId="10" fillId="2" borderId="4" xfId="0" applyFont="1" applyFill="1" applyBorder="1" applyAlignment="1">
      <alignment horizontal="right" wrapText="1"/>
    </xf>
    <xf numFmtId="0" fontId="2" fillId="2" borderId="5" xfId="0" applyFont="1" applyFill="1" applyBorder="1" applyAlignment="1">
      <alignment horizontal="right" wrapText="1"/>
    </xf>
    <xf numFmtId="44" fontId="14" fillId="0" borderId="2" xfId="1" applyFont="1" applyBorder="1" applyAlignment="1">
      <alignment vertical="center" wrapText="1"/>
    </xf>
    <xf numFmtId="164" fontId="10" fillId="4" borderId="37" xfId="0" applyNumberFormat="1" applyFont="1" applyFill="1" applyBorder="1" applyAlignment="1" applyProtection="1">
      <alignment wrapText="1"/>
      <protection hidden="1"/>
    </xf>
    <xf numFmtId="164" fontId="10" fillId="4" borderId="38" xfId="0" applyNumberFormat="1" applyFont="1" applyFill="1" applyBorder="1" applyAlignment="1" applyProtection="1">
      <alignment wrapText="1"/>
      <protection hidden="1"/>
    </xf>
    <xf numFmtId="0" fontId="0" fillId="0" borderId="25" xfId="0" applyBorder="1" applyAlignment="1">
      <alignment wrapText="1"/>
    </xf>
    <xf numFmtId="0" fontId="0" fillId="0" borderId="20" xfId="0" applyBorder="1" applyAlignment="1">
      <alignment wrapText="1"/>
    </xf>
    <xf numFmtId="164" fontId="10" fillId="4" borderId="22" xfId="0" applyNumberFormat="1" applyFont="1" applyFill="1" applyBorder="1" applyAlignment="1" applyProtection="1">
      <alignment wrapText="1"/>
      <protection hidden="1"/>
    </xf>
    <xf numFmtId="44" fontId="14" fillId="0" borderId="36" xfId="0" applyNumberFormat="1" applyFont="1" applyBorder="1" applyAlignment="1" applyProtection="1">
      <alignment wrapText="1"/>
      <protection locked="0"/>
    </xf>
    <xf numFmtId="0" fontId="14" fillId="0" borderId="20" xfId="0" applyFont="1" applyBorder="1" applyAlignment="1">
      <alignment wrapText="1"/>
    </xf>
    <xf numFmtId="0" fontId="10" fillId="0" borderId="20" xfId="0" applyFont="1" applyBorder="1" applyAlignment="1">
      <alignment wrapText="1"/>
    </xf>
    <xf numFmtId="0" fontId="10" fillId="6" borderId="12" xfId="0" applyFont="1" applyFill="1" applyBorder="1" applyAlignment="1">
      <alignment horizontal="right" wrapText="1"/>
    </xf>
    <xf numFmtId="9" fontId="0" fillId="0" borderId="23" xfId="2" applyFont="1" applyBorder="1" applyAlignment="1">
      <alignment wrapText="1"/>
    </xf>
    <xf numFmtId="9" fontId="0" fillId="0" borderId="36" xfId="2" applyFont="1" applyBorder="1" applyAlignment="1" applyProtection="1">
      <alignment wrapText="1"/>
      <protection locked="0"/>
    </xf>
    <xf numFmtId="164" fontId="0" fillId="0" borderId="0" xfId="1" applyNumberFormat="1" applyFont="1" applyBorder="1" applyAlignment="1">
      <alignment vertical="center" wrapText="1"/>
    </xf>
    <xf numFmtId="44" fontId="0" fillId="0" borderId="36" xfId="1" applyFont="1" applyBorder="1" applyAlignment="1" applyProtection="1">
      <alignment vertical="center" wrapText="1"/>
      <protection locked="0"/>
    </xf>
    <xf numFmtId="44" fontId="10" fillId="6" borderId="43" xfId="0" applyNumberFormat="1" applyFont="1" applyFill="1" applyBorder="1" applyAlignment="1" applyProtection="1">
      <alignment wrapText="1"/>
      <protection hidden="1"/>
    </xf>
    <xf numFmtId="44" fontId="10" fillId="4" borderId="2" xfId="1" applyFont="1" applyFill="1" applyBorder="1" applyAlignment="1" applyProtection="1">
      <alignment wrapText="1"/>
      <protection hidden="1"/>
    </xf>
    <xf numFmtId="44" fontId="0" fillId="0" borderId="15" xfId="0" applyNumberFormat="1" applyBorder="1" applyAlignment="1">
      <alignment vertical="center" wrapText="1"/>
    </xf>
    <xf numFmtId="44" fontId="0" fillId="0" borderId="44" xfId="0" applyNumberFormat="1" applyBorder="1" applyAlignment="1" applyProtection="1">
      <alignment vertical="center" wrapText="1"/>
      <protection locked="0"/>
    </xf>
    <xf numFmtId="0" fontId="10" fillId="2" borderId="45" xfId="0" applyFont="1" applyFill="1" applyBorder="1" applyAlignment="1">
      <alignment horizontal="center" vertical="center" wrapText="1"/>
    </xf>
    <xf numFmtId="0" fontId="9" fillId="0" borderId="12" xfId="0" applyFont="1" applyBorder="1" applyAlignment="1">
      <alignment horizontal="left" vertical="top"/>
    </xf>
    <xf numFmtId="164" fontId="0" fillId="0" borderId="20" xfId="0" applyNumberFormat="1" applyBorder="1" applyAlignment="1">
      <alignment wrapText="1"/>
    </xf>
    <xf numFmtId="10" fontId="0" fillId="0" borderId="16" xfId="0" applyNumberFormat="1" applyBorder="1" applyAlignment="1">
      <alignment wrapText="1"/>
    </xf>
    <xf numFmtId="164" fontId="0" fillId="0" borderId="2" xfId="1" applyNumberFormat="1" applyFont="1" applyBorder="1" applyAlignment="1">
      <alignment wrapText="1"/>
    </xf>
    <xf numFmtId="0" fontId="10" fillId="2" borderId="56"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4" borderId="30" xfId="0" applyFont="1" applyFill="1" applyBorder="1" applyAlignment="1">
      <alignment horizontal="center" vertical="center" wrapText="1"/>
    </xf>
    <xf numFmtId="44" fontId="0" fillId="0" borderId="9" xfId="1" applyFont="1" applyBorder="1" applyAlignment="1" applyProtection="1">
      <alignment vertical="center" wrapText="1"/>
      <protection locked="0"/>
    </xf>
    <xf numFmtId="44" fontId="0" fillId="0" borderId="58" xfId="1" applyFont="1" applyBorder="1" applyAlignment="1" applyProtection="1">
      <alignment vertical="center" wrapText="1"/>
      <protection locked="0"/>
    </xf>
    <xf numFmtId="44" fontId="0" fillId="0" borderId="59" xfId="1" applyFont="1" applyBorder="1" applyAlignment="1" applyProtection="1">
      <alignment vertical="center" wrapText="1"/>
      <protection locked="0"/>
    </xf>
    <xf numFmtId="44" fontId="0" fillId="0" borderId="60" xfId="1" applyFont="1" applyBorder="1" applyAlignment="1" applyProtection="1">
      <alignment vertical="center" wrapText="1"/>
      <protection locked="0"/>
    </xf>
    <xf numFmtId="164" fontId="0" fillId="0" borderId="23" xfId="1" applyNumberFormat="1" applyFont="1" applyBorder="1" applyAlignment="1">
      <alignment vertical="center" wrapText="1"/>
    </xf>
    <xf numFmtId="164" fontId="2" fillId="0" borderId="20" xfId="1" applyNumberFormat="1" applyFont="1" applyFill="1" applyBorder="1" applyAlignment="1">
      <alignment wrapText="1"/>
    </xf>
    <xf numFmtId="44" fontId="10" fillId="4" borderId="53" xfId="0" applyNumberFormat="1" applyFont="1" applyFill="1" applyBorder="1" applyAlignment="1" applyProtection="1">
      <alignment wrapText="1"/>
      <protection hidden="1"/>
    </xf>
    <xf numFmtId="0" fontId="10" fillId="0" borderId="25" xfId="0" applyFont="1" applyBorder="1" applyAlignment="1">
      <alignment wrapText="1"/>
    </xf>
    <xf numFmtId="0" fontId="10" fillId="0" borderId="45" xfId="0" applyFont="1" applyBorder="1" applyAlignment="1" applyProtection="1">
      <alignment wrapText="1"/>
      <protection locked="0"/>
    </xf>
    <xf numFmtId="0" fontId="10" fillId="2" borderId="28" xfId="0" applyFont="1" applyFill="1" applyBorder="1" applyAlignment="1">
      <alignment horizontal="center" wrapText="1"/>
    </xf>
    <xf numFmtId="10" fontId="14" fillId="0" borderId="45" xfId="2" applyNumberFormat="1" applyFont="1" applyBorder="1" applyAlignment="1" applyProtection="1">
      <alignment wrapText="1"/>
      <protection locked="0"/>
    </xf>
    <xf numFmtId="0" fontId="10" fillId="0" borderId="2" xfId="0" applyFont="1" applyBorder="1" applyAlignment="1">
      <alignment wrapText="1"/>
    </xf>
    <xf numFmtId="0" fontId="10" fillId="6" borderId="62" xfId="0" applyFont="1" applyFill="1" applyBorder="1" applyAlignment="1">
      <alignment horizontal="right" wrapText="1"/>
    </xf>
    <xf numFmtId="9" fontId="10" fillId="0" borderId="0" xfId="2" applyFont="1" applyFill="1" applyBorder="1" applyAlignment="1">
      <alignment horizontal="center" wrapText="1"/>
    </xf>
    <xf numFmtId="10" fontId="10" fillId="6" borderId="41" xfId="2" applyNumberFormat="1" applyFont="1" applyFill="1" applyBorder="1" applyAlignment="1" applyProtection="1">
      <alignment horizontal="center" wrapText="1"/>
      <protection hidden="1"/>
    </xf>
    <xf numFmtId="9" fontId="14" fillId="0" borderId="8" xfId="2" applyFont="1" applyBorder="1" applyAlignment="1">
      <alignment wrapText="1"/>
    </xf>
    <xf numFmtId="10" fontId="14" fillId="0" borderId="36" xfId="2" applyNumberFormat="1" applyFont="1" applyBorder="1" applyAlignment="1" applyProtection="1">
      <alignment wrapText="1"/>
      <protection locked="0"/>
    </xf>
    <xf numFmtId="0" fontId="10" fillId="0" borderId="51" xfId="0" applyFont="1" applyBorder="1" applyAlignment="1">
      <alignment horizontal="right" wrapText="1"/>
    </xf>
    <xf numFmtId="164" fontId="10" fillId="6" borderId="19" xfId="1" applyNumberFormat="1" applyFont="1" applyFill="1" applyBorder="1" applyAlignment="1">
      <alignment wrapText="1"/>
    </xf>
    <xf numFmtId="164" fontId="10" fillId="6" borderId="52" xfId="1" applyNumberFormat="1" applyFont="1" applyFill="1" applyBorder="1" applyAlignment="1">
      <alignment wrapText="1"/>
    </xf>
    <xf numFmtId="0" fontId="10" fillId="4" borderId="45" xfId="0" applyFont="1" applyFill="1" applyBorder="1" applyAlignment="1">
      <alignment horizontal="center" vertical="center" wrapText="1"/>
    </xf>
    <xf numFmtId="44" fontId="10" fillId="6" borderId="18" xfId="1" applyFont="1" applyFill="1" applyBorder="1" applyAlignment="1" applyProtection="1">
      <alignment wrapText="1"/>
      <protection hidden="1"/>
    </xf>
    <xf numFmtId="44" fontId="10" fillId="4" borderId="53" xfId="1" applyFont="1" applyFill="1" applyBorder="1" applyAlignment="1" applyProtection="1">
      <alignment wrapText="1"/>
      <protection hidden="1"/>
    </xf>
    <xf numFmtId="0" fontId="10" fillId="4" borderId="8" xfId="0" applyFont="1" applyFill="1" applyBorder="1" applyAlignment="1">
      <alignment horizontal="center" vertical="center" wrapText="1"/>
    </xf>
    <xf numFmtId="44" fontId="14" fillId="0" borderId="42" xfId="1" applyFont="1" applyBorder="1" applyAlignment="1" applyProtection="1">
      <alignment vertical="center" wrapText="1"/>
      <protection locked="0"/>
    </xf>
    <xf numFmtId="44" fontId="14" fillId="0" borderId="63" xfId="1" applyFont="1" applyBorder="1" applyAlignment="1" applyProtection="1">
      <alignment vertical="center" wrapText="1"/>
      <protection locked="0"/>
    </xf>
    <xf numFmtId="44" fontId="14" fillId="0" borderId="43" xfId="1" applyFont="1" applyBorder="1" applyAlignment="1" applyProtection="1">
      <alignment vertical="center" wrapText="1"/>
      <protection locked="0"/>
    </xf>
    <xf numFmtId="44" fontId="14" fillId="0" borderId="64" xfId="1" applyFont="1" applyBorder="1" applyAlignment="1">
      <alignment vertical="center" wrapText="1"/>
    </xf>
    <xf numFmtId="0" fontId="10" fillId="6" borderId="65" xfId="0" applyFont="1" applyFill="1" applyBorder="1" applyAlignment="1">
      <alignment wrapText="1"/>
    </xf>
    <xf numFmtId="0" fontId="0" fillId="0" borderId="31" xfId="0" applyBorder="1" applyAlignment="1">
      <alignment wrapText="1"/>
    </xf>
    <xf numFmtId="0" fontId="14" fillId="0" borderId="23" xfId="0" applyFont="1" applyBorder="1" applyAlignment="1">
      <alignment wrapText="1"/>
    </xf>
    <xf numFmtId="0" fontId="14" fillId="0" borderId="15" xfId="0" applyFont="1" applyBorder="1" applyAlignment="1">
      <alignment wrapText="1"/>
    </xf>
    <xf numFmtId="0" fontId="14" fillId="0" borderId="36" xfId="0" applyFont="1" applyBorder="1" applyAlignment="1" applyProtection="1">
      <alignment wrapText="1"/>
      <protection locked="0"/>
    </xf>
    <xf numFmtId="0" fontId="2" fillId="0" borderId="9" xfId="0" applyFont="1" applyBorder="1" applyAlignment="1">
      <alignment wrapText="1"/>
    </xf>
    <xf numFmtId="0" fontId="10" fillId="2" borderId="32" xfId="0" applyFont="1" applyFill="1" applyBorder="1" applyAlignment="1">
      <alignment horizontal="center" vertical="center" wrapText="1"/>
    </xf>
    <xf numFmtId="0" fontId="14" fillId="6" borderId="66" xfId="0" applyFont="1" applyFill="1" applyBorder="1" applyAlignment="1">
      <alignment wrapText="1"/>
    </xf>
    <xf numFmtId="0" fontId="10" fillId="6" borderId="28" xfId="0" applyFont="1" applyFill="1" applyBorder="1" applyAlignment="1">
      <alignment horizontal="right" wrapText="1"/>
    </xf>
    <xf numFmtId="0" fontId="10" fillId="6" borderId="18" xfId="0" applyFont="1" applyFill="1" applyBorder="1" applyAlignment="1">
      <alignment wrapText="1"/>
    </xf>
    <xf numFmtId="0" fontId="0" fillId="6" borderId="6" xfId="0" applyFill="1" applyBorder="1" applyAlignment="1">
      <alignment wrapText="1"/>
    </xf>
    <xf numFmtId="0" fontId="10" fillId="2" borderId="22" xfId="0" applyFont="1" applyFill="1" applyBorder="1" applyAlignment="1">
      <alignment horizontal="center" wrapText="1"/>
    </xf>
    <xf numFmtId="0" fontId="0" fillId="6" borderId="16" xfId="0" applyFill="1" applyBorder="1" applyAlignment="1">
      <alignment wrapText="1"/>
    </xf>
    <xf numFmtId="44" fontId="10" fillId="4" borderId="70" xfId="0" applyNumberFormat="1" applyFont="1" applyFill="1" applyBorder="1" applyAlignment="1" applyProtection="1">
      <alignment wrapText="1"/>
      <protection hidden="1"/>
    </xf>
    <xf numFmtId="0" fontId="0" fillId="0" borderId="68" xfId="0" applyBorder="1" applyAlignment="1">
      <alignment wrapText="1"/>
    </xf>
    <xf numFmtId="44" fontId="10" fillId="6" borderId="72" xfId="1" applyFont="1" applyFill="1" applyBorder="1" applyAlignment="1">
      <alignment horizontal="right" wrapText="1"/>
    </xf>
    <xf numFmtId="0" fontId="14" fillId="0" borderId="23" xfId="0" applyFont="1" applyBorder="1" applyAlignment="1">
      <alignment vertical="center" wrapText="1"/>
    </xf>
    <xf numFmtId="44" fontId="10" fillId="6" borderId="73" xfId="1" applyFont="1" applyFill="1" applyBorder="1" applyAlignment="1" applyProtection="1">
      <alignment wrapText="1"/>
      <protection hidden="1"/>
    </xf>
    <xf numFmtId="0" fontId="10" fillId="6" borderId="8" xfId="0" applyFont="1" applyFill="1" applyBorder="1" applyAlignment="1">
      <alignment wrapText="1"/>
    </xf>
    <xf numFmtId="0" fontId="10" fillId="6" borderId="31" xfId="0" applyFont="1" applyFill="1" applyBorder="1" applyAlignment="1">
      <alignment wrapText="1"/>
    </xf>
    <xf numFmtId="0" fontId="10" fillId="6" borderId="5" xfId="0" applyFont="1" applyFill="1" applyBorder="1" applyAlignment="1">
      <alignment wrapText="1"/>
    </xf>
    <xf numFmtId="0" fontId="0" fillId="6" borderId="0" xfId="0" applyFill="1" applyAlignment="1">
      <alignment wrapText="1"/>
    </xf>
    <xf numFmtId="0" fontId="10" fillId="6" borderId="9" xfId="0" applyFont="1" applyFill="1" applyBorder="1" applyAlignment="1">
      <alignment wrapText="1"/>
    </xf>
    <xf numFmtId="0" fontId="0" fillId="6" borderId="12" xfId="0" applyFill="1" applyBorder="1" applyAlignment="1">
      <alignment wrapText="1"/>
    </xf>
    <xf numFmtId="0" fontId="0" fillId="6" borderId="35" xfId="0" applyFill="1" applyBorder="1" applyAlignment="1">
      <alignment wrapText="1"/>
    </xf>
    <xf numFmtId="44" fontId="0" fillId="0" borderId="3" xfId="1" applyFont="1" applyBorder="1" applyAlignment="1" applyProtection="1">
      <alignment vertical="center" wrapText="1"/>
      <protection hidden="1"/>
    </xf>
    <xf numFmtId="44" fontId="0" fillId="0" borderId="1" xfId="0" applyNumberFormat="1" applyBorder="1" applyAlignment="1" applyProtection="1">
      <alignment wrapText="1"/>
      <protection hidden="1"/>
    </xf>
    <xf numFmtId="44" fontId="0" fillId="0" borderId="36" xfId="0" applyNumberFormat="1" applyBorder="1" applyAlignment="1" applyProtection="1">
      <alignment wrapText="1"/>
      <protection hidden="1"/>
    </xf>
    <xf numFmtId="0" fontId="34" fillId="0" borderId="3" xfId="4" applyFont="1" applyBorder="1" applyAlignment="1" applyProtection="1">
      <alignment wrapText="1"/>
      <protection hidden="1"/>
    </xf>
    <xf numFmtId="0" fontId="0" fillId="0" borderId="14" xfId="0" applyBorder="1" applyAlignment="1" applyProtection="1">
      <alignment wrapText="1"/>
      <protection hidden="1"/>
    </xf>
    <xf numFmtId="44" fontId="0" fillId="0" borderId="11" xfId="0" applyNumberFormat="1" applyBorder="1" applyAlignment="1" applyProtection="1">
      <alignment wrapText="1"/>
      <protection hidden="1"/>
    </xf>
    <xf numFmtId="44" fontId="0" fillId="0" borderId="13" xfId="0" applyNumberFormat="1" applyBorder="1" applyAlignment="1" applyProtection="1">
      <alignment wrapText="1"/>
      <protection hidden="1"/>
    </xf>
    <xf numFmtId="44" fontId="14" fillId="0" borderId="1" xfId="0" applyNumberFormat="1" applyFont="1" applyBorder="1" applyAlignment="1" applyProtection="1">
      <alignment vertical="center" wrapText="1"/>
      <protection hidden="1"/>
    </xf>
    <xf numFmtId="44" fontId="14" fillId="0" borderId="2" xfId="0" applyNumberFormat="1" applyFont="1" applyBorder="1" applyAlignment="1" applyProtection="1">
      <alignment vertical="center" wrapText="1"/>
      <protection hidden="1"/>
    </xf>
    <xf numFmtId="44" fontId="14" fillId="0" borderId="1" xfId="0" applyNumberFormat="1" applyFont="1" applyBorder="1" applyAlignment="1" applyProtection="1">
      <alignment wrapText="1"/>
      <protection hidden="1"/>
    </xf>
    <xf numFmtId="44" fontId="14" fillId="0" borderId="36" xfId="0" applyNumberFormat="1" applyFont="1" applyBorder="1" applyAlignment="1" applyProtection="1">
      <alignment wrapText="1"/>
      <protection hidden="1"/>
    </xf>
    <xf numFmtId="44" fontId="14" fillId="0" borderId="3" xfId="0" applyNumberFormat="1" applyFont="1" applyBorder="1" applyAlignment="1" applyProtection="1">
      <alignment wrapText="1"/>
      <protection hidden="1"/>
    </xf>
    <xf numFmtId="44" fontId="14" fillId="0" borderId="2" xfId="1" applyFont="1" applyBorder="1" applyAlignment="1" applyProtection="1">
      <alignment wrapText="1"/>
      <protection hidden="1"/>
    </xf>
    <xf numFmtId="44" fontId="14" fillId="0" borderId="1" xfId="1" applyFont="1" applyBorder="1" applyAlignment="1" applyProtection="1">
      <alignment wrapText="1"/>
      <protection hidden="1"/>
    </xf>
    <xf numFmtId="0" fontId="0" fillId="0" borderId="2" xfId="0" applyBorder="1" applyAlignment="1" applyProtection="1">
      <alignment wrapText="1"/>
      <protection hidden="1"/>
    </xf>
    <xf numFmtId="44" fontId="14" fillId="0" borderId="2" xfId="0" applyNumberFormat="1" applyFont="1" applyBorder="1" applyAlignment="1" applyProtection="1">
      <alignment wrapText="1"/>
      <protection hidden="1"/>
    </xf>
    <xf numFmtId="0" fontId="29" fillId="0" borderId="4" xfId="1" applyNumberFormat="1" applyFont="1" applyFill="1" applyBorder="1" applyAlignment="1" applyProtection="1">
      <alignment wrapText="1"/>
      <protection hidden="1"/>
    </xf>
    <xf numFmtId="0" fontId="29" fillId="7" borderId="4" xfId="1" applyNumberFormat="1" applyFont="1" applyFill="1" applyBorder="1" applyAlignment="1" applyProtection="1">
      <alignment wrapText="1"/>
      <protection hidden="1"/>
    </xf>
    <xf numFmtId="0" fontId="29" fillId="0" borderId="8" xfId="1" applyNumberFormat="1" applyFont="1" applyFill="1" applyBorder="1" applyAlignment="1" applyProtection="1">
      <alignment wrapText="1"/>
      <protection hidden="1"/>
    </xf>
    <xf numFmtId="0" fontId="29" fillId="7" borderId="10" xfId="1" applyNumberFormat="1" applyFont="1" applyFill="1" applyBorder="1" applyAlignment="1" applyProtection="1">
      <alignment wrapText="1"/>
      <protection hidden="1"/>
    </xf>
    <xf numFmtId="0" fontId="29" fillId="7" borderId="3" xfId="1" applyNumberFormat="1" applyFont="1" applyFill="1" applyBorder="1" applyAlignment="1" applyProtection="1">
      <alignment wrapText="1"/>
      <protection hidden="1"/>
    </xf>
    <xf numFmtId="0" fontId="31" fillId="0" borderId="4" xfId="1" applyNumberFormat="1" applyFont="1" applyFill="1" applyBorder="1" applyAlignment="1" applyProtection="1">
      <alignment wrapText="1"/>
      <protection hidden="1"/>
    </xf>
    <xf numFmtId="44" fontId="29" fillId="0" borderId="1" xfId="1" applyFont="1" applyFill="1" applyBorder="1" applyProtection="1">
      <protection hidden="1"/>
    </xf>
    <xf numFmtId="44" fontId="29" fillId="7" borderId="2" xfId="1" applyFont="1" applyFill="1" applyBorder="1" applyProtection="1">
      <protection hidden="1"/>
    </xf>
    <xf numFmtId="44" fontId="29" fillId="7" borderId="1" xfId="1" applyFont="1" applyFill="1" applyBorder="1" applyProtection="1">
      <protection hidden="1"/>
    </xf>
    <xf numFmtId="44" fontId="29" fillId="7" borderId="23" xfId="1" applyFont="1" applyFill="1" applyBorder="1" applyProtection="1">
      <protection hidden="1"/>
    </xf>
    <xf numFmtId="44" fontId="29" fillId="7" borderId="3" xfId="1" applyFont="1" applyFill="1" applyBorder="1" applyProtection="1">
      <protection hidden="1"/>
    </xf>
    <xf numFmtId="44" fontId="28" fillId="0" borderId="1" xfId="1" applyFont="1" applyFill="1" applyBorder="1" applyProtection="1">
      <protection hidden="1"/>
    </xf>
    <xf numFmtId="44" fontId="28" fillId="7" borderId="2" xfId="1" applyFont="1" applyFill="1" applyBorder="1" applyProtection="1">
      <protection hidden="1"/>
    </xf>
    <xf numFmtId="44" fontId="28" fillId="7" borderId="3" xfId="1" applyFont="1" applyFill="1" applyBorder="1" applyProtection="1">
      <protection hidden="1"/>
    </xf>
    <xf numFmtId="44" fontId="29" fillId="0" borderId="2" xfId="1" applyFont="1" applyFill="1" applyBorder="1" applyAlignment="1" applyProtection="1">
      <protection hidden="1"/>
    </xf>
    <xf numFmtId="44" fontId="29" fillId="0" borderId="3" xfId="1" applyFont="1" applyFill="1" applyBorder="1" applyAlignment="1" applyProtection="1">
      <protection hidden="1"/>
    </xf>
    <xf numFmtId="44" fontId="29" fillId="0" borderId="4" xfId="1" applyFont="1" applyFill="1" applyBorder="1" applyProtection="1">
      <protection hidden="1"/>
    </xf>
    <xf numFmtId="44" fontId="3" fillId="0" borderId="6" xfId="1" applyFont="1" applyFill="1" applyBorder="1" applyProtection="1">
      <protection hidden="1"/>
    </xf>
    <xf numFmtId="44" fontId="31" fillId="7" borderId="3" xfId="1" applyFont="1" applyFill="1" applyBorder="1" applyProtection="1">
      <protection hidden="1"/>
    </xf>
    <xf numFmtId="44" fontId="3" fillId="0" borderId="1" xfId="1" applyFont="1" applyFill="1" applyBorder="1" applyProtection="1">
      <protection hidden="1"/>
    </xf>
    <xf numFmtId="44" fontId="28" fillId="0" borderId="4" xfId="1" applyFont="1" applyFill="1" applyBorder="1" applyProtection="1">
      <protection hidden="1"/>
    </xf>
    <xf numFmtId="44" fontId="28" fillId="0" borderId="5" xfId="1" applyFont="1" applyFill="1" applyBorder="1" applyProtection="1">
      <protection hidden="1"/>
    </xf>
    <xf numFmtId="44" fontId="29" fillId="0" borderId="6" xfId="1" applyFont="1" applyFill="1" applyBorder="1" applyProtection="1">
      <protection hidden="1"/>
    </xf>
    <xf numFmtId="10" fontId="31" fillId="0" borderId="4" xfId="1" applyNumberFormat="1" applyFont="1" applyFill="1" applyBorder="1" applyProtection="1">
      <protection hidden="1"/>
    </xf>
    <xf numFmtId="44" fontId="28" fillId="0" borderId="5" xfId="1" applyFont="1" applyFill="1" applyBorder="1" applyAlignment="1" applyProtection="1">
      <alignment horizontal="left" indent="6"/>
      <protection hidden="1"/>
    </xf>
    <xf numFmtId="44" fontId="28" fillId="7" borderId="12" xfId="1" applyFont="1" applyFill="1" applyBorder="1" applyAlignment="1" applyProtection="1">
      <alignment horizontal="left" indent="8"/>
      <protection hidden="1"/>
    </xf>
    <xf numFmtId="44" fontId="28" fillId="0" borderId="16" xfId="1" applyFont="1" applyFill="1" applyBorder="1" applyProtection="1">
      <protection hidden="1"/>
    </xf>
    <xf numFmtId="44" fontId="3" fillId="0" borderId="12" xfId="1" applyFont="1" applyFill="1" applyBorder="1" applyProtection="1">
      <protection hidden="1"/>
    </xf>
    <xf numFmtId="0" fontId="29" fillId="0" borderId="16" xfId="0" applyFont="1" applyBorder="1" applyProtection="1">
      <protection hidden="1"/>
    </xf>
    <xf numFmtId="0" fontId="3" fillId="7" borderId="7" xfId="0" applyFont="1" applyFill="1" applyBorder="1" applyAlignment="1" applyProtection="1">
      <alignment horizontal="left" indent="12"/>
      <protection hidden="1"/>
    </xf>
    <xf numFmtId="44" fontId="28" fillId="0" borderId="74" xfId="1" applyFont="1" applyFill="1" applyBorder="1" applyAlignment="1" applyProtection="1">
      <alignment horizontal="center"/>
      <protection hidden="1"/>
    </xf>
    <xf numFmtId="44" fontId="3" fillId="0" borderId="0" xfId="1" applyFont="1" applyFill="1" applyBorder="1" applyAlignment="1" applyProtection="1">
      <alignment horizontal="center"/>
      <protection hidden="1"/>
    </xf>
    <xf numFmtId="0" fontId="29" fillId="0" borderId="15" xfId="0" applyFont="1" applyBorder="1" applyProtection="1">
      <protection hidden="1"/>
    </xf>
    <xf numFmtId="44" fontId="28" fillId="0" borderId="9" xfId="1" applyFont="1" applyFill="1" applyBorder="1" applyAlignment="1" applyProtection="1">
      <alignment horizontal="center"/>
      <protection hidden="1"/>
    </xf>
    <xf numFmtId="14" fontId="2" fillId="0" borderId="9" xfId="0" applyNumberFormat="1" applyFont="1" applyBorder="1" applyAlignment="1" applyProtection="1">
      <alignment horizontal="right" wrapText="1"/>
      <protection locked="0"/>
    </xf>
    <xf numFmtId="14" fontId="2" fillId="0" borderId="5" xfId="0" applyNumberFormat="1" applyFont="1" applyBorder="1" applyAlignment="1" applyProtection="1">
      <alignment horizontal="right" wrapText="1"/>
      <protection locked="0"/>
    </xf>
    <xf numFmtId="14" fontId="16" fillId="0" borderId="1" xfId="1" applyNumberFormat="1" applyFont="1" applyFill="1" applyBorder="1" applyAlignment="1" applyProtection="1">
      <alignment vertical="center" wrapText="1"/>
      <protection locked="0"/>
    </xf>
    <xf numFmtId="44" fontId="28" fillId="7" borderId="2" xfId="1" applyFont="1" applyFill="1" applyBorder="1" applyAlignment="1" applyProtection="1">
      <protection hidden="1"/>
    </xf>
    <xf numFmtId="0" fontId="29" fillId="0" borderId="2" xfId="1" applyNumberFormat="1" applyFont="1" applyFill="1" applyBorder="1" applyAlignment="1" applyProtection="1">
      <alignment vertical="top" wrapText="1"/>
      <protection hidden="1"/>
    </xf>
    <xf numFmtId="0" fontId="29" fillId="0" borderId="4" xfId="1" applyNumberFormat="1" applyFont="1" applyFill="1" applyBorder="1" applyAlignment="1" applyProtection="1">
      <alignment vertical="top" wrapText="1"/>
      <protection hidden="1"/>
    </xf>
    <xf numFmtId="0" fontId="31" fillId="0" borderId="4" xfId="0" applyFont="1" applyBorder="1" applyAlignment="1" applyProtection="1">
      <alignment horizontal="left"/>
      <protection hidden="1"/>
    </xf>
    <xf numFmtId="0" fontId="29" fillId="0" borderId="6" xfId="0" applyFont="1" applyBorder="1" applyProtection="1">
      <protection hidden="1"/>
    </xf>
    <xf numFmtId="0" fontId="31" fillId="7" borderId="4" xfId="0" applyFont="1" applyFill="1" applyBorder="1" applyAlignment="1" applyProtection="1">
      <alignment horizontal="left" indent="1"/>
      <protection hidden="1"/>
    </xf>
    <xf numFmtId="0" fontId="29" fillId="7" borderId="6" xfId="0" applyFont="1" applyFill="1" applyBorder="1" applyProtection="1">
      <protection hidden="1"/>
    </xf>
    <xf numFmtId="0" fontId="29" fillId="0" borderId="4" xfId="0" applyFont="1" applyBorder="1" applyAlignment="1" applyProtection="1">
      <alignment horizontal="left" indent="1"/>
      <protection hidden="1"/>
    </xf>
    <xf numFmtId="0" fontId="3" fillId="0" borderId="4" xfId="0" applyFont="1" applyBorder="1" applyAlignment="1" applyProtection="1">
      <alignment horizontal="left" indent="3"/>
      <protection hidden="1"/>
    </xf>
    <xf numFmtId="0" fontId="29" fillId="0" borderId="11" xfId="0" applyFont="1" applyBorder="1" applyProtection="1">
      <protection hidden="1"/>
    </xf>
    <xf numFmtId="0" fontId="3" fillId="0" borderId="4" xfId="0" applyFont="1" applyBorder="1" applyAlignment="1" applyProtection="1">
      <alignment horizontal="left" indent="2"/>
      <protection hidden="1"/>
    </xf>
    <xf numFmtId="0" fontId="29" fillId="0" borderId="10" xfId="0" applyFont="1" applyBorder="1" applyAlignment="1" applyProtection="1">
      <alignment wrapText="1"/>
      <protection hidden="1"/>
    </xf>
    <xf numFmtId="0" fontId="29" fillId="0" borderId="8" xfId="0" applyFont="1" applyBorder="1" applyAlignment="1" applyProtection="1">
      <alignment wrapText="1"/>
      <protection hidden="1"/>
    </xf>
    <xf numFmtId="0" fontId="28" fillId="0" borderId="4" xfId="0" applyFont="1" applyBorder="1" applyAlignment="1" applyProtection="1">
      <alignment horizontal="right"/>
      <protection hidden="1"/>
    </xf>
    <xf numFmtId="0" fontId="28" fillId="0" borderId="6" xfId="0" applyFont="1" applyBorder="1" applyProtection="1">
      <protection hidden="1"/>
    </xf>
    <xf numFmtId="0" fontId="28" fillId="0" borderId="4" xfId="0" applyFont="1" applyBorder="1" applyAlignment="1" applyProtection="1">
      <alignment horizontal="right" wrapText="1"/>
      <protection hidden="1"/>
    </xf>
    <xf numFmtId="0" fontId="29" fillId="0" borderId="10" xfId="0" applyFont="1" applyBorder="1" applyAlignment="1" applyProtection="1">
      <alignment horizontal="left" indent="2"/>
      <protection hidden="1"/>
    </xf>
    <xf numFmtId="0" fontId="29" fillId="0" borderId="12" xfId="0" applyFont="1" applyBorder="1" applyProtection="1">
      <protection hidden="1"/>
    </xf>
    <xf numFmtId="0" fontId="29" fillId="0" borderId="0" xfId="0" applyFont="1" applyProtection="1">
      <protection hidden="1"/>
    </xf>
    <xf numFmtId="0" fontId="3" fillId="0" borderId="7" xfId="0" applyFont="1" applyBorder="1" applyAlignment="1" applyProtection="1">
      <alignment horizontal="center" wrapText="1"/>
      <protection hidden="1"/>
    </xf>
    <xf numFmtId="0" fontId="28" fillId="0" borderId="8" xfId="1" applyNumberFormat="1" applyFont="1" applyFill="1" applyBorder="1" applyAlignment="1" applyProtection="1">
      <alignment horizontal="center" wrapText="1"/>
      <protection hidden="1"/>
    </xf>
    <xf numFmtId="0" fontId="31" fillId="7" borderId="4" xfId="0" applyFont="1" applyFill="1" applyBorder="1" applyAlignment="1" applyProtection="1">
      <alignment vertical="center" wrapText="1"/>
      <protection locked="0"/>
    </xf>
    <xf numFmtId="0" fontId="31" fillId="7" borderId="10" xfId="0" applyFont="1" applyFill="1" applyBorder="1" applyAlignment="1" applyProtection="1">
      <alignment vertical="center" wrapText="1"/>
      <protection locked="0"/>
    </xf>
    <xf numFmtId="0" fontId="31" fillId="7" borderId="3" xfId="0" applyFont="1" applyFill="1" applyBorder="1" applyAlignment="1" applyProtection="1">
      <alignment vertical="center" wrapText="1"/>
      <protection locked="0"/>
    </xf>
    <xf numFmtId="0" fontId="31" fillId="7" borderId="2" xfId="0" applyFont="1" applyFill="1" applyBorder="1" applyAlignment="1" applyProtection="1">
      <alignment vertical="center" wrapText="1"/>
      <protection locked="0"/>
    </xf>
    <xf numFmtId="0" fontId="31" fillId="7" borderId="23" xfId="0" applyFont="1" applyFill="1" applyBorder="1" applyAlignment="1" applyProtection="1">
      <alignment vertical="center" wrapText="1"/>
      <protection locked="0"/>
    </xf>
    <xf numFmtId="0" fontId="28" fillId="7" borderId="8" xfId="0" applyFont="1" applyFill="1" applyBorder="1" applyAlignment="1" applyProtection="1">
      <alignment vertical="center" wrapText="1"/>
      <protection locked="0"/>
    </xf>
    <xf numFmtId="0" fontId="29" fillId="7" borderId="3" xfId="0" applyFont="1" applyFill="1" applyBorder="1" applyAlignment="1" applyProtection="1">
      <alignment vertical="center" wrapText="1"/>
      <protection locked="0"/>
    </xf>
    <xf numFmtId="0" fontId="29" fillId="7" borderId="10" xfId="0" applyFont="1" applyFill="1" applyBorder="1" applyAlignment="1" applyProtection="1">
      <alignment vertical="center" wrapText="1"/>
      <protection locked="0"/>
    </xf>
    <xf numFmtId="0" fontId="29" fillId="7" borderId="16" xfId="0" applyFont="1" applyFill="1" applyBorder="1" applyAlignment="1" applyProtection="1">
      <alignment vertical="center"/>
      <protection locked="0"/>
    </xf>
    <xf numFmtId="0" fontId="29" fillId="7" borderId="15" xfId="0" applyFont="1" applyFill="1" applyBorder="1" applyAlignment="1" applyProtection="1">
      <alignment vertical="center"/>
      <protection locked="0"/>
    </xf>
    <xf numFmtId="0" fontId="29" fillId="7" borderId="11" xfId="0" applyFont="1" applyFill="1" applyBorder="1" applyAlignment="1" applyProtection="1">
      <alignment vertical="center"/>
      <protection locked="0"/>
    </xf>
    <xf numFmtId="44" fontId="10" fillId="6" borderId="2" xfId="1" applyFont="1" applyFill="1" applyBorder="1" applyAlignment="1" applyProtection="1">
      <alignment wrapText="1"/>
      <protection hidden="1"/>
    </xf>
    <xf numFmtId="44" fontId="28" fillId="9" borderId="23" xfId="1" applyFont="1" applyFill="1" applyBorder="1" applyAlignment="1" applyProtection="1">
      <protection locked="0" hidden="1"/>
    </xf>
    <xf numFmtId="0" fontId="25" fillId="6" borderId="28" xfId="4" applyFont="1" applyFill="1" applyBorder="1" applyAlignment="1" applyProtection="1">
      <alignment horizontal="center" vertical="center" wrapText="1"/>
      <protection locked="0"/>
    </xf>
    <xf numFmtId="0" fontId="25" fillId="6" borderId="29" xfId="4" applyFont="1" applyFill="1" applyBorder="1" applyAlignment="1" applyProtection="1">
      <alignment horizontal="center" vertical="center" wrapText="1"/>
      <protection locked="0"/>
    </xf>
    <xf numFmtId="0" fontId="25" fillId="6" borderId="20" xfId="4" applyFont="1" applyFill="1" applyBorder="1" applyAlignment="1" applyProtection="1">
      <alignment horizontal="center" vertical="center" wrapText="1"/>
      <protection locked="0"/>
    </xf>
    <xf numFmtId="0" fontId="25" fillId="6" borderId="10" xfId="4" applyFont="1" applyFill="1" applyBorder="1" applyAlignment="1" applyProtection="1">
      <alignment horizontal="center" vertical="center" wrapText="1"/>
      <protection locked="0"/>
    </xf>
    <xf numFmtId="0" fontId="25" fillId="6" borderId="12" xfId="4" applyFont="1" applyFill="1" applyBorder="1" applyAlignment="1" applyProtection="1">
      <alignment horizontal="center" vertical="center" wrapText="1"/>
      <protection locked="0"/>
    </xf>
    <xf numFmtId="0" fontId="0" fillId="0" borderId="49"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10" fillId="6" borderId="17" xfId="0" applyFont="1" applyFill="1" applyBorder="1" applyAlignment="1">
      <alignment horizontal="left" wrapText="1"/>
    </xf>
    <xf numFmtId="0" fontId="10" fillId="6" borderId="19" xfId="0" applyFont="1" applyFill="1" applyBorder="1" applyAlignment="1">
      <alignment horizontal="left" wrapText="1"/>
    </xf>
    <xf numFmtId="0" fontId="10" fillId="6" borderId="18" xfId="0" applyFont="1" applyFill="1" applyBorder="1" applyAlignment="1">
      <alignment horizontal="left" wrapText="1"/>
    </xf>
    <xf numFmtId="0" fontId="14" fillId="0" borderId="1" xfId="0" applyFont="1" applyBorder="1" applyAlignment="1" applyProtection="1">
      <alignment horizontal="left" wrapText="1"/>
      <protection locked="0"/>
    </xf>
    <xf numFmtId="0" fontId="2" fillId="2" borderId="4" xfId="0" applyFont="1" applyFill="1" applyBorder="1" applyAlignment="1">
      <alignment horizontal="left" wrapText="1"/>
    </xf>
    <xf numFmtId="0" fontId="0" fillId="2" borderId="5" xfId="0" applyFill="1" applyBorder="1" applyAlignment="1">
      <alignment horizontal="left" wrapText="1"/>
    </xf>
    <xf numFmtId="0" fontId="0" fillId="2" borderId="26" xfId="0" applyFill="1" applyBorder="1" applyAlignment="1">
      <alignment horizontal="left" wrapText="1"/>
    </xf>
    <xf numFmtId="0" fontId="2" fillId="2" borderId="39" xfId="0" applyFont="1" applyFill="1" applyBorder="1" applyAlignment="1">
      <alignment horizontal="left" wrapText="1"/>
    </xf>
    <xf numFmtId="0" fontId="0" fillId="2" borderId="66" xfId="0" applyFill="1" applyBorder="1" applyAlignment="1">
      <alignment horizontal="left" wrapText="1"/>
    </xf>
    <xf numFmtId="0" fontId="10" fillId="6" borderId="4" xfId="0" applyFont="1" applyFill="1" applyBorder="1" applyAlignment="1">
      <alignment horizontal="left" wrapText="1"/>
    </xf>
    <xf numFmtId="0" fontId="10" fillId="6" borderId="5" xfId="0" applyFont="1" applyFill="1" applyBorder="1" applyAlignment="1">
      <alignment horizontal="left" wrapText="1"/>
    </xf>
    <xf numFmtId="0" fontId="10" fillId="6" borderId="6" xfId="0" applyFont="1" applyFill="1" applyBorder="1" applyAlignment="1">
      <alignment horizontal="left" wrapText="1"/>
    </xf>
    <xf numFmtId="0" fontId="14" fillId="0" borderId="4" xfId="0" applyFont="1" applyBorder="1" applyAlignment="1" applyProtection="1">
      <alignment horizontal="left" wrapText="1"/>
      <protection locked="0"/>
    </xf>
    <xf numFmtId="0" fontId="14" fillId="0" borderId="6" xfId="0" applyFont="1" applyBorder="1" applyAlignment="1" applyProtection="1">
      <alignment horizontal="left" wrapText="1"/>
      <protection locked="0"/>
    </xf>
    <xf numFmtId="0" fontId="14" fillId="0" borderId="10" xfId="0" applyFont="1" applyBorder="1" applyAlignment="1" applyProtection="1">
      <alignment horizontal="left" wrapText="1"/>
      <protection locked="0"/>
    </xf>
    <xf numFmtId="0" fontId="14" fillId="0" borderId="16" xfId="0" applyFont="1" applyBorder="1" applyAlignment="1" applyProtection="1">
      <alignment horizontal="left" wrapText="1"/>
      <protection locked="0"/>
    </xf>
    <xf numFmtId="0" fontId="10" fillId="0" borderId="4"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2" fillId="6" borderId="8" xfId="0" applyFont="1" applyFill="1" applyBorder="1" applyAlignment="1">
      <alignment horizontal="left" wrapText="1" indent="2"/>
    </xf>
    <xf numFmtId="0" fontId="2" fillId="6" borderId="9" xfId="0" applyFont="1" applyFill="1" applyBorder="1" applyAlignment="1">
      <alignment horizontal="left" wrapText="1" indent="2"/>
    </xf>
    <xf numFmtId="44" fontId="2" fillId="0" borderId="9" xfId="1" applyFont="1" applyBorder="1" applyAlignment="1" applyProtection="1">
      <alignment horizontal="center" vertical="center" wrapText="1"/>
      <protection hidden="1"/>
    </xf>
    <xf numFmtId="44" fontId="2" fillId="0" borderId="11" xfId="1" applyFont="1" applyBorder="1" applyAlignment="1" applyProtection="1">
      <alignment horizontal="center" vertical="center" wrapText="1"/>
      <protection hidden="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7" fillId="2" borderId="5" xfId="0" applyFont="1" applyFill="1" applyBorder="1" applyAlignment="1">
      <alignment horizontal="left" vertical="center" wrapText="1"/>
    </xf>
    <xf numFmtId="44" fontId="7" fillId="6" borderId="4" xfId="1" applyFont="1" applyFill="1" applyBorder="1" applyAlignment="1" applyProtection="1">
      <alignment horizontal="center" vertical="center" wrapText="1"/>
      <protection locked="0"/>
    </xf>
    <xf numFmtId="44" fontId="7" fillId="6" borderId="5" xfId="1" applyFont="1" applyFill="1" applyBorder="1" applyAlignment="1" applyProtection="1">
      <alignment horizontal="center" vertical="center" wrapText="1"/>
      <protection locked="0"/>
    </xf>
    <xf numFmtId="0" fontId="16" fillId="0" borderId="4"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2" fillId="2" borderId="5" xfId="0" applyFont="1" applyFill="1" applyBorder="1" applyAlignment="1">
      <alignment horizontal="left" wrapText="1"/>
    </xf>
    <xf numFmtId="0" fontId="10" fillId="6" borderId="1" xfId="0" applyFont="1" applyFill="1" applyBorder="1" applyAlignment="1">
      <alignment wrapText="1"/>
    </xf>
    <xf numFmtId="0" fontId="14" fillId="6" borderId="1" xfId="0" applyFont="1" applyFill="1" applyBorder="1" applyAlignment="1">
      <alignment wrapText="1"/>
    </xf>
    <xf numFmtId="0" fontId="14" fillId="6" borderId="71" xfId="0" applyFont="1" applyFill="1" applyBorder="1" applyAlignment="1">
      <alignment wrapText="1"/>
    </xf>
    <xf numFmtId="0" fontId="16" fillId="0" borderId="1" xfId="0" applyFont="1" applyBorder="1" applyAlignment="1" applyProtection="1">
      <alignment horizontal="left" vertical="center" wrapText="1"/>
      <protection locked="0"/>
    </xf>
    <xf numFmtId="0" fontId="2" fillId="2" borderId="12" xfId="0" applyFont="1" applyFill="1" applyBorder="1" applyAlignment="1">
      <alignment horizontal="left" wrapText="1"/>
    </xf>
    <xf numFmtId="0" fontId="0" fillId="2" borderId="12" xfId="0" applyFill="1" applyBorder="1" applyAlignment="1">
      <alignment horizontal="left" wrapText="1"/>
    </xf>
    <xf numFmtId="0" fontId="10" fillId="6" borderId="67" xfId="0" applyFont="1" applyFill="1" applyBorder="1" applyAlignment="1">
      <alignment horizontal="left" vertical="center" wrapText="1"/>
    </xf>
    <xf numFmtId="0" fontId="10" fillId="6" borderId="68" xfId="0" applyFont="1" applyFill="1" applyBorder="1" applyAlignment="1">
      <alignment horizontal="left" vertical="center" wrapText="1"/>
    </xf>
    <xf numFmtId="0" fontId="10" fillId="6" borderId="69"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7" fillId="6" borderId="5" xfId="0" applyFont="1" applyFill="1" applyBorder="1" applyAlignment="1">
      <alignment horizontal="center" wrapText="1"/>
    </xf>
    <xf numFmtId="0" fontId="33" fillId="6" borderId="5" xfId="0" applyFont="1" applyFill="1" applyBorder="1" applyAlignment="1">
      <alignment horizontal="center" wrapText="1"/>
    </xf>
    <xf numFmtId="0" fontId="33" fillId="6" borderId="6" xfId="0" applyFont="1" applyFill="1" applyBorder="1" applyAlignment="1">
      <alignment horizontal="center" wrapText="1"/>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25" fillId="6" borderId="17" xfId="4" applyFont="1" applyFill="1" applyBorder="1" applyAlignment="1" applyProtection="1">
      <alignment horizontal="center" vertical="center" wrapText="1"/>
      <protection locked="0"/>
    </xf>
    <xf numFmtId="0" fontId="25" fillId="6" borderId="19" xfId="4" applyFont="1" applyFill="1" applyBorder="1" applyAlignment="1" applyProtection="1">
      <alignment horizontal="center" vertical="center" wrapText="1"/>
      <protection locked="0"/>
    </xf>
    <xf numFmtId="0" fontId="2" fillId="6" borderId="7" xfId="0" applyFont="1" applyFill="1" applyBorder="1" applyAlignment="1">
      <alignment horizontal="left" wrapText="1" indent="2"/>
    </xf>
    <xf numFmtId="0" fontId="2" fillId="6" borderId="0" xfId="0" applyFont="1" applyFill="1" applyAlignment="1">
      <alignment horizontal="left" wrapText="1" indent="2"/>
    </xf>
    <xf numFmtId="44" fontId="0" fillId="0" borderId="0" xfId="1" applyFont="1" applyBorder="1" applyAlignment="1" applyProtection="1">
      <alignment horizontal="center" vertical="center" wrapText="1"/>
      <protection hidden="1"/>
    </xf>
    <xf numFmtId="44" fontId="0" fillId="0" borderId="15" xfId="1" applyFont="1" applyBorder="1" applyAlignment="1" applyProtection="1">
      <alignment horizontal="center" vertical="center" wrapText="1"/>
      <protection hidden="1"/>
    </xf>
    <xf numFmtId="0" fontId="2" fillId="6" borderId="7" xfId="0" applyFont="1" applyFill="1" applyBorder="1" applyAlignment="1">
      <alignment horizontal="left" wrapText="1"/>
    </xf>
    <xf numFmtId="0" fontId="2" fillId="6" borderId="0" xfId="0" applyFont="1" applyFill="1" applyAlignment="1">
      <alignment horizontal="left" wrapText="1"/>
    </xf>
    <xf numFmtId="0" fontId="2" fillId="6" borderId="7" xfId="0" applyFont="1" applyFill="1" applyBorder="1" applyAlignment="1">
      <alignment horizontal="left" wrapText="1" indent="1"/>
    </xf>
    <xf numFmtId="0" fontId="2" fillId="6" borderId="0" xfId="0" applyFont="1" applyFill="1" applyAlignment="1">
      <alignment horizontal="left" wrapText="1" indent="1"/>
    </xf>
    <xf numFmtId="0" fontId="2" fillId="4" borderId="7" xfId="0" applyFont="1" applyFill="1" applyBorder="1" applyAlignment="1">
      <alignment horizontal="left" wrapText="1"/>
    </xf>
    <xf numFmtId="0" fontId="2" fillId="4" borderId="0" xfId="0" applyFont="1" applyFill="1" applyAlignment="1">
      <alignment horizontal="left" wrapText="1"/>
    </xf>
    <xf numFmtId="0" fontId="2" fillId="4" borderId="7" xfId="0" applyFont="1" applyFill="1" applyBorder="1" applyAlignment="1">
      <alignment horizontal="left" wrapText="1" indent="1"/>
    </xf>
    <xf numFmtId="0" fontId="2" fillId="4" borderId="0" xfId="0" applyFont="1" applyFill="1" applyAlignment="1">
      <alignment horizontal="left" wrapText="1" indent="1"/>
    </xf>
    <xf numFmtId="0" fontId="2" fillId="4" borderId="8" xfId="0" applyFont="1" applyFill="1" applyBorder="1" applyAlignment="1">
      <alignment horizontal="left" wrapText="1" indent="1"/>
    </xf>
    <xf numFmtId="0" fontId="2" fillId="4" borderId="9" xfId="0" applyFont="1" applyFill="1" applyBorder="1" applyAlignment="1">
      <alignment horizontal="left" wrapText="1" indent="1"/>
    </xf>
    <xf numFmtId="44" fontId="0" fillId="0" borderId="0" xfId="0" applyNumberFormat="1" applyAlignment="1" applyProtection="1">
      <alignment horizontal="center" wrapText="1"/>
      <protection hidden="1"/>
    </xf>
    <xf numFmtId="44" fontId="0" fillId="0" borderId="15" xfId="0" applyNumberFormat="1" applyBorder="1" applyAlignment="1" applyProtection="1">
      <alignment horizontal="center" wrapText="1"/>
      <protection hidden="1"/>
    </xf>
    <xf numFmtId="0" fontId="25" fillId="6" borderId="18" xfId="4" applyFont="1" applyFill="1" applyBorder="1" applyAlignment="1" applyProtection="1">
      <alignment horizontal="center" vertical="center" wrapText="1"/>
      <protection locked="0"/>
    </xf>
    <xf numFmtId="0" fontId="10" fillId="6" borderId="28" xfId="0" applyFont="1" applyFill="1" applyBorder="1" applyAlignment="1">
      <alignment horizontal="center" wrapText="1"/>
    </xf>
    <xf numFmtId="0" fontId="10" fillId="6" borderId="20" xfId="0" applyFont="1" applyFill="1" applyBorder="1" applyAlignment="1">
      <alignment horizontal="center" wrapText="1"/>
    </xf>
    <xf numFmtId="0" fontId="10" fillId="6" borderId="38" xfId="0" applyFont="1" applyFill="1" applyBorder="1" applyAlignment="1">
      <alignment horizontal="left" wrapText="1"/>
    </xf>
    <xf numFmtId="0" fontId="10" fillId="6" borderId="24" xfId="0" applyFont="1" applyFill="1" applyBorder="1" applyAlignment="1">
      <alignment horizontal="left" wrapText="1"/>
    </xf>
    <xf numFmtId="0" fontId="10" fillId="0" borderId="0" xfId="0" applyFont="1" applyAlignment="1">
      <alignment wrapText="1"/>
    </xf>
    <xf numFmtId="0" fontId="3" fillId="2" borderId="38" xfId="0" applyFont="1" applyFill="1" applyBorder="1" applyAlignment="1">
      <alignment horizontal="left" vertical="top" wrapText="1"/>
    </xf>
    <xf numFmtId="0" fontId="3" fillId="2" borderId="18" xfId="0" applyFont="1" applyFill="1" applyBorder="1" applyAlignment="1">
      <alignment horizontal="left" vertical="top" wrapText="1"/>
    </xf>
    <xf numFmtId="0" fontId="23" fillId="6" borderId="17" xfId="4" applyFont="1" applyFill="1" applyBorder="1" applyAlignment="1" applyProtection="1">
      <alignment horizontal="center" vertical="center" wrapText="1"/>
      <protection locked="0"/>
    </xf>
    <xf numFmtId="0" fontId="23" fillId="6" borderId="19" xfId="4" applyFont="1" applyFill="1" applyBorder="1" applyAlignment="1" applyProtection="1">
      <alignment horizontal="center" vertical="center" wrapText="1"/>
      <protection locked="0"/>
    </xf>
    <xf numFmtId="0" fontId="23" fillId="6" borderId="18" xfId="4" applyFont="1" applyFill="1" applyBorder="1" applyAlignment="1" applyProtection="1">
      <alignment horizontal="center" vertical="center" wrapText="1"/>
      <protection locked="0"/>
    </xf>
    <xf numFmtId="0" fontId="10" fillId="6" borderId="34" xfId="0" applyFont="1" applyFill="1" applyBorder="1" applyAlignment="1">
      <alignment horizontal="left" vertical="center" wrapText="1"/>
    </xf>
    <xf numFmtId="0" fontId="10" fillId="6" borderId="27" xfId="0" applyFont="1" applyFill="1" applyBorder="1" applyAlignment="1">
      <alignment horizontal="left" vertical="center" wrapText="1"/>
    </xf>
    <xf numFmtId="0" fontId="10" fillId="6" borderId="46" xfId="0" applyFont="1" applyFill="1" applyBorder="1" applyAlignment="1">
      <alignment horizontal="left" vertical="center" wrapText="1"/>
    </xf>
    <xf numFmtId="0" fontId="10" fillId="6" borderId="49" xfId="0" applyFont="1" applyFill="1" applyBorder="1" applyAlignment="1">
      <alignment horizontal="left" wrapText="1"/>
    </xf>
    <xf numFmtId="0" fontId="10" fillId="6" borderId="50" xfId="0" applyFont="1" applyFill="1" applyBorder="1" applyAlignment="1">
      <alignment horizontal="left" wrapText="1"/>
    </xf>
    <xf numFmtId="0" fontId="10" fillId="6" borderId="54" xfId="0" applyFont="1" applyFill="1" applyBorder="1" applyAlignment="1">
      <alignment horizontal="left" wrapText="1"/>
    </xf>
    <xf numFmtId="0" fontId="14" fillId="6" borderId="37" xfId="0" applyFont="1" applyFill="1" applyBorder="1" applyAlignment="1">
      <alignment horizontal="left" wrapText="1"/>
    </xf>
    <xf numFmtId="0" fontId="14" fillId="6" borderId="22" xfId="0" applyFont="1" applyFill="1" applyBorder="1" applyAlignment="1">
      <alignment horizontal="left" wrapText="1"/>
    </xf>
    <xf numFmtId="0" fontId="10" fillId="6" borderId="38" xfId="0" applyFont="1" applyFill="1" applyBorder="1" applyAlignment="1">
      <alignment horizontal="center" wrapText="1"/>
    </xf>
    <xf numFmtId="0" fontId="10" fillId="6" borderId="18" xfId="0" applyFont="1" applyFill="1" applyBorder="1" applyAlignment="1">
      <alignment horizontal="center" wrapText="1"/>
    </xf>
    <xf numFmtId="0" fontId="10" fillId="2" borderId="4" xfId="0" applyFont="1" applyFill="1" applyBorder="1" applyAlignment="1">
      <alignment horizontal="left" wrapText="1"/>
    </xf>
    <xf numFmtId="0" fontId="10" fillId="2" borderId="5" xfId="0" applyFont="1" applyFill="1" applyBorder="1" applyAlignment="1">
      <alignment horizontal="left" wrapText="1"/>
    </xf>
    <xf numFmtId="0" fontId="10" fillId="2" borderId="6" xfId="0" applyFont="1" applyFill="1" applyBorder="1" applyAlignment="1">
      <alignment horizontal="left" wrapText="1"/>
    </xf>
    <xf numFmtId="0" fontId="10" fillId="6" borderId="47"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8" fillId="0" borderId="5" xfId="0" applyFont="1" applyBorder="1" applyAlignment="1" applyProtection="1">
      <alignment horizontal="left"/>
      <protection locked="0"/>
    </xf>
    <xf numFmtId="0" fontId="8" fillId="0" borderId="6" xfId="0" applyFont="1" applyBorder="1" applyAlignment="1" applyProtection="1">
      <alignment horizontal="left"/>
      <protection locked="0"/>
    </xf>
    <xf numFmtId="0" fontId="8" fillId="0" borderId="5" xfId="0" applyFont="1" applyBorder="1" applyAlignment="1" applyProtection="1">
      <alignment horizontal="left" wrapText="1"/>
      <protection locked="0"/>
    </xf>
    <xf numFmtId="0" fontId="8" fillId="0" borderId="6" xfId="0" applyFont="1" applyBorder="1" applyAlignment="1" applyProtection="1">
      <alignment horizontal="left" wrapText="1"/>
      <protection locked="0"/>
    </xf>
    <xf numFmtId="0" fontId="2" fillId="0" borderId="5"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10" fillId="2" borderId="1" xfId="0" applyFont="1" applyFill="1" applyBorder="1" applyAlignment="1">
      <alignment horizontal="center" vertical="center" wrapText="1"/>
    </xf>
    <xf numFmtId="0" fontId="10" fillId="6" borderId="38" xfId="0" applyFont="1" applyFill="1" applyBorder="1" applyAlignment="1">
      <alignment horizontal="left" vertical="center" wrapText="1"/>
    </xf>
    <xf numFmtId="0" fontId="10" fillId="6" borderId="19" xfId="0" applyFont="1" applyFill="1" applyBorder="1" applyAlignment="1">
      <alignment horizontal="left" vertical="center"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0" fillId="6" borderId="35" xfId="0" applyFont="1" applyFill="1" applyBorder="1" applyAlignment="1">
      <alignment horizontal="left" wrapText="1"/>
    </xf>
    <xf numFmtId="0" fontId="10" fillId="6" borderId="3" xfId="0" applyFont="1" applyFill="1" applyBorder="1" applyAlignment="1">
      <alignment wrapText="1"/>
    </xf>
    <xf numFmtId="0" fontId="10" fillId="6" borderId="4" xfId="0" applyFont="1" applyFill="1" applyBorder="1" applyAlignment="1">
      <alignment wrapText="1"/>
    </xf>
    <xf numFmtId="0" fontId="25" fillId="6" borderId="55" xfId="4" applyFont="1" applyFill="1" applyBorder="1" applyAlignment="1" applyProtection="1">
      <alignment horizontal="center" vertical="center" wrapText="1"/>
      <protection locked="0"/>
    </xf>
    <xf numFmtId="0" fontId="25" fillId="6" borderId="31" xfId="4" applyFont="1" applyFill="1" applyBorder="1" applyAlignment="1" applyProtection="1">
      <alignment horizontal="center" vertical="center" wrapText="1"/>
      <protection locked="0"/>
    </xf>
    <xf numFmtId="0" fontId="14" fillId="0" borderId="4" xfId="0" applyFont="1" applyBorder="1" applyAlignment="1">
      <alignment horizontal="center" wrapText="1"/>
    </xf>
    <xf numFmtId="0" fontId="14" fillId="0" borderId="6" xfId="0" applyFont="1" applyBorder="1" applyAlignment="1">
      <alignment horizontal="center" wrapText="1"/>
    </xf>
    <xf numFmtId="0" fontId="0" fillId="0" borderId="0" xfId="0" applyAlignment="1">
      <alignment horizontal="left" wrapText="1"/>
    </xf>
    <xf numFmtId="0" fontId="2" fillId="0" borderId="0" xfId="0" applyFont="1" applyAlignment="1">
      <alignment wrapText="1"/>
    </xf>
    <xf numFmtId="0" fontId="2" fillId="6" borderId="4" xfId="0" applyFont="1" applyFill="1" applyBorder="1" applyAlignment="1">
      <alignment horizontal="right" wrapText="1"/>
    </xf>
    <xf numFmtId="0" fontId="2" fillId="6" borderId="5" xfId="0" applyFont="1" applyFill="1" applyBorder="1" applyAlignment="1">
      <alignment horizontal="right" wrapText="1"/>
    </xf>
    <xf numFmtId="44" fontId="0" fillId="6" borderId="5" xfId="0" applyNumberFormat="1" applyFill="1" applyBorder="1" applyAlignment="1" applyProtection="1">
      <alignment horizontal="left" wrapText="1" indent="1"/>
      <protection hidden="1"/>
    </xf>
    <xf numFmtId="44" fontId="0" fillId="6" borderId="6" xfId="0" applyNumberFormat="1" applyFill="1" applyBorder="1" applyAlignment="1" applyProtection="1">
      <alignment horizontal="left" wrapText="1" indent="1"/>
      <protection hidden="1"/>
    </xf>
    <xf numFmtId="0" fontId="17" fillId="0" borderId="1" xfId="0" applyFont="1" applyBorder="1" applyAlignment="1">
      <alignment horizontal="left" vertical="center" wrapText="1"/>
    </xf>
    <xf numFmtId="0" fontId="17" fillId="0" borderId="4" xfId="0" applyFont="1" applyBorder="1" applyAlignment="1">
      <alignment horizontal="left" vertical="center" wrapText="1"/>
    </xf>
    <xf numFmtId="0" fontId="17" fillId="0" borderId="6" xfId="0" applyFont="1" applyBorder="1" applyAlignment="1">
      <alignment horizontal="left" vertical="center" wrapText="1"/>
    </xf>
    <xf numFmtId="0" fontId="4" fillId="0" borderId="0" xfId="0" applyFont="1" applyAlignment="1">
      <alignment horizontal="left"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8" xfId="0" applyFont="1" applyFill="1" applyBorder="1" applyAlignment="1">
      <alignment horizontal="center" wrapText="1"/>
    </xf>
    <xf numFmtId="0" fontId="10" fillId="2" borderId="9" xfId="0" applyFont="1" applyFill="1" applyBorder="1" applyAlignment="1">
      <alignment horizontal="center" wrapText="1"/>
    </xf>
    <xf numFmtId="10" fontId="14" fillId="0" borderId="4" xfId="2" applyNumberFormat="1" applyFont="1" applyBorder="1" applyAlignment="1" applyProtection="1">
      <alignment vertical="center" wrapText="1"/>
      <protection locked="0" hidden="1"/>
    </xf>
    <xf numFmtId="10" fontId="14" fillId="0" borderId="6" xfId="2" applyNumberFormat="1" applyFont="1" applyBorder="1" applyAlignment="1" applyProtection="1">
      <alignment vertical="center" wrapText="1"/>
      <protection locked="0" hidden="1"/>
    </xf>
    <xf numFmtId="44" fontId="14" fillId="0" borderId="4" xfId="0" applyNumberFormat="1" applyFont="1" applyBorder="1" applyAlignment="1" applyProtection="1">
      <alignment horizontal="center" vertical="center" wrapText="1"/>
      <protection hidden="1"/>
    </xf>
    <xf numFmtId="44" fontId="14" fillId="0" borderId="6" xfId="0" applyNumberFormat="1" applyFont="1" applyBorder="1" applyAlignment="1" applyProtection="1">
      <alignment horizontal="center" vertical="center" wrapText="1"/>
      <protection hidden="1"/>
    </xf>
    <xf numFmtId="0" fontId="10"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25" fillId="6" borderId="4" xfId="4" applyFont="1" applyFill="1" applyBorder="1" applyAlignment="1" applyProtection="1">
      <alignment horizontal="center" vertical="center" wrapText="1"/>
      <protection locked="0"/>
    </xf>
    <xf numFmtId="0" fontId="25" fillId="6" borderId="5" xfId="4" applyFont="1" applyFill="1" applyBorder="1" applyAlignment="1" applyProtection="1">
      <alignment horizontal="center" vertical="center" wrapText="1"/>
      <protection locked="0"/>
    </xf>
    <xf numFmtId="0" fontId="10" fillId="6" borderId="25"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15" xfId="0" applyFont="1" applyFill="1" applyBorder="1" applyAlignment="1">
      <alignment horizontal="left" vertical="center" wrapText="1"/>
    </xf>
    <xf numFmtId="0" fontId="10" fillId="2" borderId="5" xfId="0" applyFont="1" applyFill="1" applyBorder="1" applyAlignment="1">
      <alignment horizontal="center" wrapText="1"/>
    </xf>
    <xf numFmtId="0" fontId="10" fillId="2" borderId="6" xfId="0" applyFont="1" applyFill="1" applyBorder="1" applyAlignment="1">
      <alignment horizontal="center" wrapText="1"/>
    </xf>
    <xf numFmtId="10" fontId="2" fillId="0" borderId="9" xfId="1" applyNumberFormat="1" applyFont="1" applyBorder="1" applyAlignment="1" applyProtection="1">
      <alignment horizontal="center" wrapText="1"/>
      <protection hidden="1"/>
    </xf>
    <xf numFmtId="10" fontId="2" fillId="0" borderId="11" xfId="1" applyNumberFormat="1" applyFont="1" applyBorder="1" applyAlignment="1" applyProtection="1">
      <alignment horizontal="center" wrapText="1"/>
      <protection hidden="1"/>
    </xf>
    <xf numFmtId="0" fontId="2" fillId="2" borderId="26" xfId="0" applyFont="1" applyFill="1" applyBorder="1" applyAlignment="1">
      <alignment horizontal="left" wrapText="1"/>
    </xf>
    <xf numFmtId="0" fontId="18" fillId="0" borderId="61" xfId="0" applyFont="1" applyBorder="1" applyAlignment="1">
      <alignment horizontal="left" vertical="center"/>
    </xf>
    <xf numFmtId="0" fontId="14" fillId="0" borderId="61" xfId="0" applyFont="1" applyBorder="1" applyAlignment="1">
      <alignment horizontal="left"/>
    </xf>
    <xf numFmtId="0" fontId="14" fillId="0" borderId="51" xfId="0" applyFont="1" applyBorder="1" applyAlignment="1">
      <alignment horizontal="left"/>
    </xf>
    <xf numFmtId="0" fontId="10" fillId="6" borderId="19" xfId="0" applyFont="1" applyFill="1" applyBorder="1" applyAlignment="1">
      <alignment horizontal="center" wrapText="1"/>
    </xf>
    <xf numFmtId="0" fontId="0" fillId="2" borderId="40" xfId="0" applyFill="1" applyBorder="1" applyAlignment="1">
      <alignment horizontal="left" wrapText="1"/>
    </xf>
    <xf numFmtId="0" fontId="14" fillId="0" borderId="2" xfId="0" applyFont="1" applyBorder="1" applyAlignment="1">
      <alignment horizontal="left" wrapText="1"/>
    </xf>
    <xf numFmtId="14" fontId="29" fillId="0" borderId="4" xfId="0" applyNumberFormat="1" applyFont="1" applyBorder="1" applyAlignment="1" applyProtection="1">
      <alignment horizontal="right" indent="2"/>
      <protection hidden="1"/>
    </xf>
    <xf numFmtId="14" fontId="29" fillId="0" borderId="5" xfId="0" applyNumberFormat="1" applyFont="1" applyBorder="1" applyAlignment="1" applyProtection="1">
      <alignment horizontal="right" indent="2"/>
      <protection hidden="1"/>
    </xf>
    <xf numFmtId="14" fontId="29" fillId="0" borderId="6" xfId="0" applyNumberFormat="1" applyFont="1" applyBorder="1" applyAlignment="1" applyProtection="1">
      <alignment horizontal="right" indent="2"/>
      <protection hidden="1"/>
    </xf>
    <xf numFmtId="14" fontId="29" fillId="0" borderId="4" xfId="0" applyNumberFormat="1" applyFont="1" applyBorder="1" applyAlignment="1" applyProtection="1">
      <alignment horizontal="left"/>
      <protection hidden="1"/>
    </xf>
    <xf numFmtId="14" fontId="29" fillId="0" borderId="6" xfId="0" applyNumberFormat="1" applyFont="1" applyBorder="1" applyAlignment="1" applyProtection="1">
      <alignment horizontal="left"/>
      <protection hidden="1"/>
    </xf>
    <xf numFmtId="0" fontId="29" fillId="0" borderId="1" xfId="0" applyFont="1" applyBorder="1" applyAlignment="1" applyProtection="1">
      <alignment horizontal="left"/>
      <protection hidden="1"/>
    </xf>
    <xf numFmtId="0" fontId="29" fillId="0" borderId="1" xfId="0" applyFont="1" applyBorder="1" applyAlignment="1" applyProtection="1">
      <alignment horizontal="left" wrapText="1"/>
      <protection hidden="1"/>
    </xf>
    <xf numFmtId="44" fontId="29" fillId="0" borderId="2" xfId="1" applyFont="1" applyFill="1" applyBorder="1" applyAlignment="1" applyProtection="1">
      <alignment horizontal="center"/>
      <protection hidden="1"/>
    </xf>
    <xf numFmtId="44" fontId="29" fillId="0" borderId="3" xfId="1" applyFont="1" applyFill="1" applyBorder="1" applyAlignment="1" applyProtection="1">
      <alignment horizontal="center"/>
      <protection hidden="1"/>
    </xf>
    <xf numFmtId="0" fontId="29" fillId="0" borderId="10" xfId="0" applyFont="1" applyBorder="1" applyAlignment="1" applyProtection="1">
      <alignment horizontal="left"/>
      <protection hidden="1"/>
    </xf>
    <xf numFmtId="0" fontId="29" fillId="0" borderId="8" xfId="0" applyFont="1" applyBorder="1" applyAlignment="1" applyProtection="1">
      <alignment horizontal="left"/>
      <protection hidden="1"/>
    </xf>
    <xf numFmtId="44" fontId="28" fillId="0" borderId="15" xfId="1" applyFont="1" applyFill="1" applyBorder="1" applyAlignment="1" applyProtection="1">
      <alignment horizontal="center"/>
      <protection hidden="1"/>
    </xf>
    <xf numFmtId="44" fontId="28" fillId="0" borderId="11" xfId="1" applyFont="1" applyFill="1" applyBorder="1" applyAlignment="1" applyProtection="1">
      <alignment horizontal="center"/>
      <protection hidden="1"/>
    </xf>
    <xf numFmtId="0" fontId="28" fillId="0" borderId="0" xfId="0" applyFont="1"/>
    <xf numFmtId="0" fontId="29" fillId="0" borderId="0" xfId="0" applyFont="1"/>
    <xf numFmtId="0" fontId="32" fillId="6" borderId="8" xfId="0" applyFont="1" applyFill="1" applyBorder="1" applyAlignment="1">
      <alignment horizontal="left" vertical="center" wrapText="1"/>
    </xf>
    <xf numFmtId="0" fontId="32" fillId="6" borderId="11" xfId="0" applyFont="1" applyFill="1" applyBorder="1" applyAlignment="1">
      <alignment horizontal="left" vertical="center"/>
    </xf>
    <xf numFmtId="0" fontId="28" fillId="6" borderId="10" xfId="0" applyFont="1" applyFill="1" applyBorder="1" applyAlignment="1">
      <alignment horizontal="center" vertical="center" wrapText="1"/>
    </xf>
    <xf numFmtId="0" fontId="28" fillId="6" borderId="16" xfId="0" applyFont="1" applyFill="1" applyBorder="1" applyAlignment="1">
      <alignment horizontal="center" vertical="center" wrapText="1"/>
    </xf>
    <xf numFmtId="0" fontId="28" fillId="7" borderId="7" xfId="0" applyFont="1" applyFill="1" applyBorder="1" applyAlignment="1" applyProtection="1">
      <alignment horizontal="right"/>
      <protection hidden="1"/>
    </xf>
    <xf numFmtId="0" fontId="28" fillId="7" borderId="8" xfId="0" applyFont="1" applyFill="1" applyBorder="1" applyAlignment="1" applyProtection="1">
      <alignment horizontal="right"/>
      <protection hidden="1"/>
    </xf>
    <xf numFmtId="0" fontId="28" fillId="6" borderId="10" xfId="0" applyFont="1" applyFill="1" applyBorder="1" applyAlignment="1">
      <alignment horizontal="center" vertical="center"/>
    </xf>
    <xf numFmtId="0" fontId="28" fillId="6" borderId="8" xfId="0" applyFont="1" applyFill="1" applyBorder="1" applyAlignment="1">
      <alignment horizontal="center" vertical="center"/>
    </xf>
    <xf numFmtId="0" fontId="28" fillId="6" borderId="1" xfId="0" applyFont="1" applyFill="1" applyBorder="1" applyAlignment="1">
      <alignment horizontal="center" vertical="center"/>
    </xf>
    <xf numFmtId="0" fontId="28" fillId="6" borderId="1" xfId="0" applyFont="1" applyFill="1" applyBorder="1" applyAlignment="1">
      <alignment horizontal="left" vertical="center" wrapText="1"/>
    </xf>
    <xf numFmtId="44" fontId="29" fillId="0" borderId="23" xfId="1" applyFont="1" applyFill="1" applyBorder="1" applyAlignment="1" applyProtection="1">
      <alignment horizontal="center"/>
      <protection hidden="1"/>
    </xf>
    <xf numFmtId="0" fontId="29" fillId="0" borderId="2" xfId="1" applyNumberFormat="1" applyFont="1" applyFill="1" applyBorder="1" applyAlignment="1" applyProtection="1">
      <alignment horizontal="left" vertical="top" wrapText="1"/>
      <protection hidden="1"/>
    </xf>
    <xf numFmtId="0" fontId="29" fillId="0" borderId="23" xfId="1" applyNumberFormat="1" applyFont="1" applyFill="1" applyBorder="1" applyAlignment="1" applyProtection="1">
      <alignment horizontal="left" vertical="top" wrapText="1"/>
      <protection hidden="1"/>
    </xf>
    <xf numFmtId="0" fontId="29" fillId="0" borderId="3" xfId="1" applyNumberFormat="1" applyFont="1" applyFill="1" applyBorder="1" applyAlignment="1" applyProtection="1">
      <alignment horizontal="left" vertical="top" wrapText="1"/>
      <protection hidden="1"/>
    </xf>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colors>
    <mruColors>
      <color rgb="FFE19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dwardsm\AppData\Local\Microsoft\Windows\INetCache\Content.Outlook\VST7YPAP\Additional%20Personnel_MedStar_DBH%20Project%20Budget%20and%20Justification%20Worksheets%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scal Worksheet"/>
      <sheetName val="Sheet3"/>
    </sheetNames>
    <sheetDataSet>
      <sheetData sheetId="0">
        <row r="22">
          <cell r="F22">
            <v>8976.6650893850001</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cfr.gov/current/title-2/section-200.475" TargetMode="External"/><Relationship Id="rId13" Type="http://schemas.openxmlformats.org/officeDocument/2006/relationships/hyperlink" Target="https://www.ecfr.gov/current/title-2/section-200.453" TargetMode="External"/><Relationship Id="rId18" Type="http://schemas.openxmlformats.org/officeDocument/2006/relationships/hyperlink" Target="https://www.ecfr.gov/current/title-2/section-200.307" TargetMode="External"/><Relationship Id="rId26" Type="http://schemas.openxmlformats.org/officeDocument/2006/relationships/comments" Target="../comments1.xml"/><Relationship Id="rId3" Type="http://schemas.openxmlformats.org/officeDocument/2006/relationships/hyperlink" Target="https://www.ecfr.gov/current/title-45/part-75/subpart-E" TargetMode="External"/><Relationship Id="rId21" Type="http://schemas.openxmlformats.org/officeDocument/2006/relationships/hyperlink" Target="https://www.ecfr.gov/current/title-2/section-1201.80" TargetMode="External"/><Relationship Id="rId7" Type="http://schemas.openxmlformats.org/officeDocument/2006/relationships/hyperlink" Target="https://www.ecfr.gov/current/title-2/section-200.431" TargetMode="External"/><Relationship Id="rId12" Type="http://schemas.openxmlformats.org/officeDocument/2006/relationships/hyperlink" Target="https://www.ecfr.gov/current/title-2/section-200.453" TargetMode="External"/><Relationship Id="rId17" Type="http://schemas.openxmlformats.org/officeDocument/2006/relationships/hyperlink" Target="https://www.ecfr.gov/current/title-2/section-200.405" TargetMode="External"/><Relationship Id="rId25" Type="http://schemas.openxmlformats.org/officeDocument/2006/relationships/vmlDrawing" Target="../drawings/vmlDrawing1.vml"/><Relationship Id="rId2" Type="http://schemas.openxmlformats.org/officeDocument/2006/relationships/hyperlink" Target="https://www.ecfr.gov/current/title-2/subtitle-A/chapter-II/part-200" TargetMode="External"/><Relationship Id="rId16" Type="http://schemas.openxmlformats.org/officeDocument/2006/relationships/hyperlink" Target="https://www.ecfr.gov/current/title-2/section-200.405" TargetMode="External"/><Relationship Id="rId20" Type="http://schemas.openxmlformats.org/officeDocument/2006/relationships/hyperlink" Target="https://www.ecfr.gov/current/title-2/section-1201.80" TargetMode="External"/><Relationship Id="rId1" Type="http://schemas.openxmlformats.org/officeDocument/2006/relationships/hyperlink" Target="https://www.ecfr.gov/current/title-2/subtitle-A/chapter-II/part-200" TargetMode="External"/><Relationship Id="rId6" Type="http://schemas.openxmlformats.org/officeDocument/2006/relationships/hyperlink" Target="https://www.ecfr.gov/current/title-2/section-200.431" TargetMode="External"/><Relationship Id="rId11" Type="http://schemas.openxmlformats.org/officeDocument/2006/relationships/hyperlink" Target="https://www.ecfr.gov/current/title-2/section-200.439" TargetMode="External"/><Relationship Id="rId24" Type="http://schemas.openxmlformats.org/officeDocument/2006/relationships/printerSettings" Target="../printerSettings/printerSettings1.bin"/><Relationship Id="rId5" Type="http://schemas.openxmlformats.org/officeDocument/2006/relationships/hyperlink" Target="https://www.ecfr.gov/current/title-2/subtitle-A/chapter-II/part-200" TargetMode="External"/><Relationship Id="rId15" Type="http://schemas.openxmlformats.org/officeDocument/2006/relationships/hyperlink" Target="https://www.ecfr.gov/current/title-2/section-200.331" TargetMode="External"/><Relationship Id="rId23" Type="http://schemas.openxmlformats.org/officeDocument/2006/relationships/hyperlink" Target="https://www.ecfr.gov/current/title-2/section-200.414" TargetMode="External"/><Relationship Id="rId10" Type="http://schemas.openxmlformats.org/officeDocument/2006/relationships/hyperlink" Target="https://www.ecfr.gov/current/title-2/section-200.439" TargetMode="External"/><Relationship Id="rId19" Type="http://schemas.openxmlformats.org/officeDocument/2006/relationships/hyperlink" Target="https://www.ecfr.gov/current/title-2/section-200.307" TargetMode="External"/><Relationship Id="rId4" Type="http://schemas.openxmlformats.org/officeDocument/2006/relationships/hyperlink" Target="https://www.ecfr.gov/current/title-45/part-75/subpart-E" TargetMode="External"/><Relationship Id="rId9" Type="http://schemas.openxmlformats.org/officeDocument/2006/relationships/hyperlink" Target="https://www.ecfr.gov/current/title-2/section-200.475" TargetMode="External"/><Relationship Id="rId14" Type="http://schemas.openxmlformats.org/officeDocument/2006/relationships/hyperlink" Target="https://www.ecfr.gov/current/title-2/section-200.331" TargetMode="External"/><Relationship Id="rId22" Type="http://schemas.openxmlformats.org/officeDocument/2006/relationships/hyperlink" Target="https://www.ecfr.gov/current/title-2/section-200.41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ecfr.gov/current/title-2/section-200.475" TargetMode="External"/><Relationship Id="rId13" Type="http://schemas.openxmlformats.org/officeDocument/2006/relationships/hyperlink" Target="https://www.ecfr.gov/current/title-2/section-200.453" TargetMode="External"/><Relationship Id="rId18" Type="http://schemas.openxmlformats.org/officeDocument/2006/relationships/hyperlink" Target="https://www.ecfr.gov/current/title-2/section-200.307" TargetMode="External"/><Relationship Id="rId26" Type="http://schemas.openxmlformats.org/officeDocument/2006/relationships/comments" Target="../comments2.xml"/><Relationship Id="rId3" Type="http://schemas.openxmlformats.org/officeDocument/2006/relationships/hyperlink" Target="https://www.ecfr.gov/current/title-45/part-75/subpart-E" TargetMode="External"/><Relationship Id="rId21" Type="http://schemas.openxmlformats.org/officeDocument/2006/relationships/hyperlink" Target="https://www.ecfr.gov/current/title-2/section-1201.80" TargetMode="External"/><Relationship Id="rId7" Type="http://schemas.openxmlformats.org/officeDocument/2006/relationships/hyperlink" Target="https://www.ecfr.gov/current/title-2/section-200.431" TargetMode="External"/><Relationship Id="rId12" Type="http://schemas.openxmlformats.org/officeDocument/2006/relationships/hyperlink" Target="https://www.ecfr.gov/current/title-2/section-200.453" TargetMode="External"/><Relationship Id="rId17" Type="http://schemas.openxmlformats.org/officeDocument/2006/relationships/hyperlink" Target="https://www.ecfr.gov/current/title-2/section-200.405" TargetMode="External"/><Relationship Id="rId25" Type="http://schemas.openxmlformats.org/officeDocument/2006/relationships/vmlDrawing" Target="../drawings/vmlDrawing2.vml"/><Relationship Id="rId2" Type="http://schemas.openxmlformats.org/officeDocument/2006/relationships/hyperlink" Target="https://www.ecfr.gov/current/title-2/subtitle-A/chapter-II/part-200" TargetMode="External"/><Relationship Id="rId16" Type="http://schemas.openxmlformats.org/officeDocument/2006/relationships/hyperlink" Target="https://www.ecfr.gov/current/title-2/section-200.405" TargetMode="External"/><Relationship Id="rId20" Type="http://schemas.openxmlformats.org/officeDocument/2006/relationships/hyperlink" Target="https://www.ecfr.gov/current/title-2/section-1201.80" TargetMode="External"/><Relationship Id="rId1" Type="http://schemas.openxmlformats.org/officeDocument/2006/relationships/hyperlink" Target="https://www.ecfr.gov/current/title-2/subtitle-A/chapter-II/part-200" TargetMode="External"/><Relationship Id="rId6" Type="http://schemas.openxmlformats.org/officeDocument/2006/relationships/hyperlink" Target="https://www.ecfr.gov/current/title-2/section-200.431" TargetMode="External"/><Relationship Id="rId11" Type="http://schemas.openxmlformats.org/officeDocument/2006/relationships/hyperlink" Target="https://www.ecfr.gov/current/title-2/section-200.439" TargetMode="External"/><Relationship Id="rId24" Type="http://schemas.openxmlformats.org/officeDocument/2006/relationships/printerSettings" Target="../printerSettings/printerSettings2.bin"/><Relationship Id="rId5" Type="http://schemas.openxmlformats.org/officeDocument/2006/relationships/hyperlink" Target="https://www.ecfr.gov/current/title-2/subtitle-A/chapter-II/part-200" TargetMode="External"/><Relationship Id="rId15" Type="http://schemas.openxmlformats.org/officeDocument/2006/relationships/hyperlink" Target="https://www.ecfr.gov/current/title-2/section-200.331" TargetMode="External"/><Relationship Id="rId23" Type="http://schemas.openxmlformats.org/officeDocument/2006/relationships/hyperlink" Target="https://www.ecfr.gov/current/title-2/section-200.414" TargetMode="External"/><Relationship Id="rId10" Type="http://schemas.openxmlformats.org/officeDocument/2006/relationships/hyperlink" Target="https://www.ecfr.gov/current/title-2/section-200.439" TargetMode="External"/><Relationship Id="rId19" Type="http://schemas.openxmlformats.org/officeDocument/2006/relationships/hyperlink" Target="https://www.ecfr.gov/current/title-2/section-200.307" TargetMode="External"/><Relationship Id="rId4" Type="http://schemas.openxmlformats.org/officeDocument/2006/relationships/hyperlink" Target="https://www.ecfr.gov/current/title-45/part-75/subpart-E" TargetMode="External"/><Relationship Id="rId9" Type="http://schemas.openxmlformats.org/officeDocument/2006/relationships/hyperlink" Target="https://www.ecfr.gov/current/title-2/section-200.475" TargetMode="External"/><Relationship Id="rId14" Type="http://schemas.openxmlformats.org/officeDocument/2006/relationships/hyperlink" Target="https://www.ecfr.gov/current/title-2/section-200.331" TargetMode="External"/><Relationship Id="rId22" Type="http://schemas.openxmlformats.org/officeDocument/2006/relationships/hyperlink" Target="https://www.ecfr.gov/current/title-2/section-200.41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65"/>
  <sheetViews>
    <sheetView tabSelected="1" topLeftCell="A9" zoomScaleNormal="100" workbookViewId="0">
      <selection activeCell="A10" sqref="A10"/>
    </sheetView>
  </sheetViews>
  <sheetFormatPr defaultRowHeight="15" x14ac:dyDescent="0.25"/>
  <cols>
    <col min="1" max="1" width="21.5703125" style="1" customWidth="1"/>
    <col min="2" max="2" width="18.85546875" style="1" customWidth="1"/>
    <col min="3" max="3" width="11.85546875" style="1" customWidth="1"/>
    <col min="4" max="4" width="13.85546875" style="1" customWidth="1"/>
    <col min="5" max="5" width="11.5703125" style="1" customWidth="1"/>
    <col min="6" max="6" width="13.5703125" style="1" customWidth="1"/>
    <col min="7" max="7" width="15.85546875" style="1" customWidth="1"/>
    <col min="8" max="8" width="13.85546875" style="1" customWidth="1"/>
    <col min="9" max="9" width="9.5703125" style="1" bestFit="1" customWidth="1"/>
    <col min="10" max="16" width="9.140625" style="1"/>
  </cols>
  <sheetData>
    <row r="1" spans="1:16" ht="14.45" customHeight="1" x14ac:dyDescent="0.25">
      <c r="A1" s="410" t="s">
        <v>51</v>
      </c>
      <c r="B1" s="411"/>
      <c r="C1" s="411"/>
      <c r="D1" s="411"/>
      <c r="E1" s="411"/>
      <c r="F1" s="411"/>
      <c r="G1" s="411"/>
      <c r="H1" s="412"/>
      <c r="I1" s="394"/>
      <c r="J1" s="394"/>
      <c r="K1" s="394"/>
    </row>
    <row r="2" spans="1:16" ht="70.349999999999994" customHeight="1" x14ac:dyDescent="0.25">
      <c r="A2" s="425" t="s">
        <v>195</v>
      </c>
      <c r="B2" s="426"/>
      <c r="C2" s="426"/>
      <c r="D2" s="426"/>
      <c r="E2" s="426"/>
      <c r="F2" s="426"/>
      <c r="G2" s="426"/>
      <c r="H2" s="427"/>
      <c r="I2"/>
      <c r="J2"/>
      <c r="K2"/>
      <c r="L2"/>
      <c r="M2"/>
      <c r="N2"/>
      <c r="O2"/>
      <c r="P2"/>
    </row>
    <row r="3" spans="1:16" ht="20.85" customHeight="1" x14ac:dyDescent="0.25">
      <c r="A3" s="143" t="s">
        <v>239</v>
      </c>
      <c r="B3" s="416"/>
      <c r="C3" s="417"/>
      <c r="D3" s="143" t="s">
        <v>238</v>
      </c>
      <c r="E3" s="418"/>
      <c r="F3" s="418"/>
      <c r="G3" s="418"/>
      <c r="H3" s="419"/>
      <c r="I3" s="140"/>
      <c r="J3"/>
      <c r="K3"/>
      <c r="L3"/>
      <c r="M3"/>
      <c r="N3"/>
      <c r="O3"/>
      <c r="P3"/>
    </row>
    <row r="4" spans="1:16" ht="16.5" customHeight="1" x14ac:dyDescent="0.25">
      <c r="A4" s="144" t="s">
        <v>240</v>
      </c>
      <c r="B4" s="145" t="s">
        <v>63</v>
      </c>
      <c r="C4" s="276"/>
      <c r="D4" s="142" t="s">
        <v>64</v>
      </c>
      <c r="E4" s="277"/>
      <c r="F4" s="142" t="s">
        <v>261</v>
      </c>
      <c r="G4" s="420"/>
      <c r="H4" s="421"/>
    </row>
    <row r="5" spans="1:16" ht="4.3499999999999996" customHeight="1" thickBot="1" x14ac:dyDescent="0.3">
      <c r="A5" s="16"/>
      <c r="B5" s="165"/>
      <c r="C5" s="17"/>
      <c r="D5" s="141"/>
      <c r="E5" s="141"/>
      <c r="F5" s="17"/>
      <c r="G5" s="17"/>
      <c r="H5"/>
      <c r="I5"/>
      <c r="J5"/>
      <c r="K5"/>
      <c r="L5"/>
      <c r="M5"/>
      <c r="N5"/>
      <c r="O5"/>
      <c r="P5"/>
    </row>
    <row r="6" spans="1:16" ht="29.85" customHeight="1" thickBot="1" x14ac:dyDescent="0.3">
      <c r="A6" s="395" t="s">
        <v>178</v>
      </c>
      <c r="B6" s="396"/>
      <c r="C6" s="397" t="s">
        <v>179</v>
      </c>
      <c r="D6" s="398"/>
      <c r="E6" s="399"/>
      <c r="F6" s="371" t="s">
        <v>180</v>
      </c>
      <c r="G6" s="372"/>
      <c r="H6" s="389"/>
    </row>
    <row r="7" spans="1:16" ht="14.25" customHeight="1" thickBot="1" x14ac:dyDescent="0.3">
      <c r="A7" s="400" t="s">
        <v>65</v>
      </c>
      <c r="B7" s="401"/>
      <c r="C7" s="402"/>
      <c r="D7" s="413" t="s">
        <v>108</v>
      </c>
      <c r="E7" s="414"/>
      <c r="F7" s="414"/>
      <c r="G7" s="414"/>
      <c r="H7" s="415"/>
      <c r="I7" s="57"/>
    </row>
    <row r="8" spans="1:16" ht="25.5" x14ac:dyDescent="0.25">
      <c r="A8" s="32" t="s">
        <v>42</v>
      </c>
      <c r="B8" s="32" t="s">
        <v>43</v>
      </c>
      <c r="C8" s="66" t="s">
        <v>52</v>
      </c>
      <c r="D8" s="41" t="s">
        <v>216</v>
      </c>
      <c r="E8" s="32" t="s">
        <v>76</v>
      </c>
      <c r="F8" s="32" t="s">
        <v>160</v>
      </c>
      <c r="G8" s="56" t="s">
        <v>40</v>
      </c>
      <c r="H8" s="79" t="s">
        <v>219</v>
      </c>
    </row>
    <row r="9" spans="1:16" x14ac:dyDescent="0.25">
      <c r="A9" s="100"/>
      <c r="B9" s="100"/>
      <c r="C9" s="118" t="s">
        <v>85</v>
      </c>
      <c r="D9" s="120"/>
      <c r="E9" s="119"/>
      <c r="F9" s="226">
        <f>D9*E9</f>
        <v>0</v>
      </c>
      <c r="G9" s="122"/>
      <c r="H9" s="227">
        <f>IF(C9="Yes, In-Kind",F9,0)</f>
        <v>0</v>
      </c>
    </row>
    <row r="10" spans="1:16" x14ac:dyDescent="0.25">
      <c r="A10" s="100"/>
      <c r="B10" s="100"/>
      <c r="C10" s="118" t="s">
        <v>81</v>
      </c>
      <c r="D10" s="120"/>
      <c r="E10" s="119"/>
      <c r="F10" s="226">
        <f t="shared" ref="F10:F18" si="0">D10*E10</f>
        <v>0</v>
      </c>
      <c r="G10" s="122"/>
      <c r="H10" s="227">
        <f t="shared" ref="H10:H18" si="1">IF(C10="Yes, In-Kind",F10,0)</f>
        <v>0</v>
      </c>
    </row>
    <row r="11" spans="1:16" x14ac:dyDescent="0.25">
      <c r="A11" s="100"/>
      <c r="B11" s="100"/>
      <c r="C11" s="118" t="s">
        <v>81</v>
      </c>
      <c r="D11" s="120"/>
      <c r="E11" s="119"/>
      <c r="F11" s="226">
        <f t="shared" si="0"/>
        <v>0</v>
      </c>
      <c r="G11" s="122"/>
      <c r="H11" s="227">
        <f t="shared" si="1"/>
        <v>0</v>
      </c>
    </row>
    <row r="12" spans="1:16" x14ac:dyDescent="0.25">
      <c r="A12" s="100"/>
      <c r="B12" s="100"/>
      <c r="C12" s="118" t="s">
        <v>81</v>
      </c>
      <c r="D12" s="120"/>
      <c r="E12" s="119"/>
      <c r="F12" s="226">
        <f t="shared" si="0"/>
        <v>0</v>
      </c>
      <c r="G12" s="122"/>
      <c r="H12" s="227">
        <f t="shared" si="1"/>
        <v>0</v>
      </c>
    </row>
    <row r="13" spans="1:16" x14ac:dyDescent="0.25">
      <c r="A13" s="100"/>
      <c r="B13" s="100"/>
      <c r="C13" s="118" t="s">
        <v>81</v>
      </c>
      <c r="D13" s="120"/>
      <c r="E13" s="119"/>
      <c r="F13" s="226">
        <f t="shared" si="0"/>
        <v>0</v>
      </c>
      <c r="G13" s="122"/>
      <c r="H13" s="227">
        <f t="shared" si="1"/>
        <v>0</v>
      </c>
    </row>
    <row r="14" spans="1:16" x14ac:dyDescent="0.25">
      <c r="A14" s="100"/>
      <c r="B14" s="100"/>
      <c r="C14" s="118" t="s">
        <v>81</v>
      </c>
      <c r="D14" s="120"/>
      <c r="E14" s="119"/>
      <c r="F14" s="226">
        <f t="shared" si="0"/>
        <v>0</v>
      </c>
      <c r="G14" s="122"/>
      <c r="H14" s="227">
        <f t="shared" si="1"/>
        <v>0</v>
      </c>
    </row>
    <row r="15" spans="1:16" x14ac:dyDescent="0.25">
      <c r="A15" s="104"/>
      <c r="B15" s="104"/>
      <c r="C15" s="118" t="s">
        <v>81</v>
      </c>
      <c r="D15" s="124"/>
      <c r="E15" s="119"/>
      <c r="F15" s="226">
        <f t="shared" si="0"/>
        <v>0</v>
      </c>
      <c r="G15" s="122"/>
      <c r="H15" s="227">
        <f t="shared" si="1"/>
        <v>0</v>
      </c>
    </row>
    <row r="16" spans="1:16" x14ac:dyDescent="0.25">
      <c r="A16" s="104"/>
      <c r="B16" s="104"/>
      <c r="C16" s="118" t="s">
        <v>81</v>
      </c>
      <c r="D16" s="124"/>
      <c r="E16" s="119"/>
      <c r="F16" s="226">
        <f t="shared" si="0"/>
        <v>0</v>
      </c>
      <c r="G16" s="122"/>
      <c r="H16" s="227">
        <f t="shared" si="1"/>
        <v>0</v>
      </c>
    </row>
    <row r="17" spans="1:13" x14ac:dyDescent="0.25">
      <c r="A17" s="104"/>
      <c r="B17" s="104"/>
      <c r="C17" s="118" t="s">
        <v>81</v>
      </c>
      <c r="D17" s="124"/>
      <c r="E17" s="119"/>
      <c r="F17" s="226">
        <f t="shared" si="0"/>
        <v>0</v>
      </c>
      <c r="G17" s="122"/>
      <c r="H17" s="227">
        <f t="shared" si="1"/>
        <v>0</v>
      </c>
      <c r="M17"/>
    </row>
    <row r="18" spans="1:13" ht="15.95" customHeight="1" thickBot="1" x14ac:dyDescent="0.3">
      <c r="A18" s="125"/>
      <c r="B18" s="125"/>
      <c r="C18" s="118" t="s">
        <v>81</v>
      </c>
      <c r="D18" s="163"/>
      <c r="E18" s="157"/>
      <c r="F18" s="226">
        <f t="shared" si="0"/>
        <v>0</v>
      </c>
      <c r="G18" s="159"/>
      <c r="H18" s="228">
        <f t="shared" si="1"/>
        <v>0</v>
      </c>
    </row>
    <row r="19" spans="1:13" ht="17.100000000000001" hidden="1" customHeight="1" x14ac:dyDescent="0.25">
      <c r="A19" s="50"/>
      <c r="B19" s="50"/>
      <c r="C19" s="54"/>
      <c r="D19" s="162"/>
      <c r="E19" s="156"/>
      <c r="F19" s="44">
        <f>D19*E19</f>
        <v>0</v>
      </c>
      <c r="G19" s="158"/>
    </row>
    <row r="20" spans="1:13" ht="17.850000000000001" customHeight="1" thickBot="1" x14ac:dyDescent="0.3">
      <c r="A20" s="423" t="s">
        <v>228</v>
      </c>
      <c r="B20" s="424"/>
      <c r="C20" s="424"/>
      <c r="D20" s="208"/>
      <c r="E20" s="155" t="s">
        <v>75</v>
      </c>
      <c r="F20" s="311">
        <f>SUM(F9:F19)+'Budget and Justification (2)'!F20</f>
        <v>0</v>
      </c>
      <c r="G20" s="161">
        <f>SUM(G9:G19)</f>
        <v>0</v>
      </c>
      <c r="H20" s="160">
        <f>SUM(H9:H19)</f>
        <v>0</v>
      </c>
    </row>
    <row r="21" spans="1:13" ht="28.35" customHeight="1" thickBot="1" x14ac:dyDescent="0.3">
      <c r="E21" s="150"/>
      <c r="F21" s="166"/>
      <c r="G21" s="166"/>
      <c r="H21" s="150"/>
    </row>
    <row r="22" spans="1:13" ht="14.25" customHeight="1" thickBot="1" x14ac:dyDescent="0.3">
      <c r="A22" s="321" t="s">
        <v>66</v>
      </c>
      <c r="B22" s="322"/>
      <c r="C22" s="322"/>
      <c r="D22" s="322"/>
      <c r="E22" s="322"/>
      <c r="F22" s="322"/>
      <c r="G22" s="322"/>
      <c r="H22" s="323"/>
    </row>
    <row r="23" spans="1:13" ht="409.5" customHeight="1" x14ac:dyDescent="0.25">
      <c r="A23" s="318"/>
      <c r="B23" s="319"/>
      <c r="C23" s="319"/>
      <c r="D23" s="319"/>
      <c r="E23" s="319"/>
      <c r="F23" s="319"/>
      <c r="G23" s="319"/>
      <c r="H23" s="320"/>
    </row>
    <row r="24" spans="1:13" ht="15.75" thickBot="1" x14ac:dyDescent="0.3"/>
    <row r="25" spans="1:13" ht="26.85" customHeight="1" thickBot="1" x14ac:dyDescent="0.3">
      <c r="A25" s="328" t="s">
        <v>181</v>
      </c>
      <c r="B25" s="329"/>
      <c r="C25" s="313" t="s">
        <v>184</v>
      </c>
      <c r="D25" s="315"/>
      <c r="E25" s="225"/>
      <c r="F25" s="224"/>
      <c r="G25" s="213"/>
    </row>
    <row r="26" spans="1:13" ht="14.25" customHeight="1" thickBot="1" x14ac:dyDescent="0.3">
      <c r="A26" s="403" t="s">
        <v>67</v>
      </c>
      <c r="B26" s="404"/>
      <c r="C26" s="390" t="s">
        <v>108</v>
      </c>
      <c r="D26" s="391"/>
      <c r="E26" s="391"/>
      <c r="F26" s="391"/>
      <c r="G26" s="391"/>
      <c r="H26" s="149"/>
    </row>
    <row r="27" spans="1:13" ht="38.25" x14ac:dyDescent="0.25">
      <c r="A27" s="21" t="s">
        <v>42</v>
      </c>
      <c r="B27" s="31" t="s">
        <v>43</v>
      </c>
      <c r="C27" s="169" t="s">
        <v>109</v>
      </c>
      <c r="D27" s="164" t="s">
        <v>111</v>
      </c>
      <c r="E27" s="171" t="s">
        <v>110</v>
      </c>
      <c r="F27" s="170" t="s">
        <v>161</v>
      </c>
      <c r="G27" s="172" t="s">
        <v>40</v>
      </c>
      <c r="H27" s="149"/>
    </row>
    <row r="28" spans="1:13" x14ac:dyDescent="0.25">
      <c r="A28" s="229">
        <f>A9</f>
        <v>0</v>
      </c>
      <c r="B28" s="230">
        <f>(B9)</f>
        <v>0</v>
      </c>
      <c r="C28" s="231">
        <f>F9</f>
        <v>0</v>
      </c>
      <c r="D28" s="139"/>
      <c r="E28" s="102"/>
      <c r="F28" s="232">
        <f>IF(D28&gt;0%,(C28*D28),E28)</f>
        <v>0</v>
      </c>
      <c r="G28" s="173"/>
      <c r="H28" s="149"/>
    </row>
    <row r="29" spans="1:13" x14ac:dyDescent="0.25">
      <c r="A29" s="229">
        <f>A10</f>
        <v>0</v>
      </c>
      <c r="B29" s="230">
        <f t="shared" ref="A29:B37" si="2">(B10)</f>
        <v>0</v>
      </c>
      <c r="C29" s="231">
        <f t="shared" ref="C29:C37" si="3">F10</f>
        <v>0</v>
      </c>
      <c r="D29" s="139"/>
      <c r="E29" s="102"/>
      <c r="F29" s="232">
        <f t="shared" ref="F29:F37" si="4">IF(D29&gt;0%,(C29*D29),E29)</f>
        <v>0</v>
      </c>
      <c r="G29" s="174"/>
    </row>
    <row r="30" spans="1:13" x14ac:dyDescent="0.25">
      <c r="A30" s="229">
        <f t="shared" si="2"/>
        <v>0</v>
      </c>
      <c r="B30" s="230">
        <f t="shared" si="2"/>
        <v>0</v>
      </c>
      <c r="C30" s="231">
        <f t="shared" si="3"/>
        <v>0</v>
      </c>
      <c r="D30" s="139"/>
      <c r="E30" s="102"/>
      <c r="F30" s="232">
        <f t="shared" si="4"/>
        <v>0</v>
      </c>
      <c r="G30" s="175"/>
    </row>
    <row r="31" spans="1:13" x14ac:dyDescent="0.25">
      <c r="A31" s="229">
        <f t="shared" si="2"/>
        <v>0</v>
      </c>
      <c r="B31" s="230">
        <f t="shared" si="2"/>
        <v>0</v>
      </c>
      <c r="C31" s="231">
        <f t="shared" si="3"/>
        <v>0</v>
      </c>
      <c r="D31" s="139"/>
      <c r="E31" s="102"/>
      <c r="F31" s="232">
        <f t="shared" si="4"/>
        <v>0</v>
      </c>
      <c r="G31" s="175"/>
    </row>
    <row r="32" spans="1:13" x14ac:dyDescent="0.25">
      <c r="A32" s="229">
        <f t="shared" si="2"/>
        <v>0</v>
      </c>
      <c r="B32" s="230">
        <f t="shared" si="2"/>
        <v>0</v>
      </c>
      <c r="C32" s="231">
        <f t="shared" si="3"/>
        <v>0</v>
      </c>
      <c r="D32" s="139"/>
      <c r="E32" s="102"/>
      <c r="F32" s="232">
        <f t="shared" si="4"/>
        <v>0</v>
      </c>
      <c r="G32" s="175"/>
    </row>
    <row r="33" spans="1:7" x14ac:dyDescent="0.25">
      <c r="A33" s="229">
        <f t="shared" si="2"/>
        <v>0</v>
      </c>
      <c r="B33" s="230">
        <f t="shared" si="2"/>
        <v>0</v>
      </c>
      <c r="C33" s="231">
        <f t="shared" si="3"/>
        <v>0</v>
      </c>
      <c r="D33" s="139"/>
      <c r="E33" s="102"/>
      <c r="F33" s="232">
        <f t="shared" si="4"/>
        <v>0</v>
      </c>
      <c r="G33" s="175"/>
    </row>
    <row r="34" spans="1:7" x14ac:dyDescent="0.25">
      <c r="A34" s="229">
        <f t="shared" si="2"/>
        <v>0</v>
      </c>
      <c r="B34" s="230">
        <f t="shared" si="2"/>
        <v>0</v>
      </c>
      <c r="C34" s="231">
        <f t="shared" si="3"/>
        <v>0</v>
      </c>
      <c r="D34" s="139"/>
      <c r="E34" s="102"/>
      <c r="F34" s="232">
        <f t="shared" si="4"/>
        <v>0</v>
      </c>
      <c r="G34" s="175"/>
    </row>
    <row r="35" spans="1:7" x14ac:dyDescent="0.25">
      <c r="A35" s="229">
        <f t="shared" si="2"/>
        <v>0</v>
      </c>
      <c r="B35" s="230">
        <f t="shared" si="2"/>
        <v>0</v>
      </c>
      <c r="C35" s="231">
        <f t="shared" si="3"/>
        <v>0</v>
      </c>
      <c r="D35" s="139"/>
      <c r="E35" s="102"/>
      <c r="F35" s="232">
        <f t="shared" si="4"/>
        <v>0</v>
      </c>
      <c r="G35" s="175"/>
    </row>
    <row r="36" spans="1:7" x14ac:dyDescent="0.25">
      <c r="A36" s="229">
        <f t="shared" si="2"/>
        <v>0</v>
      </c>
      <c r="B36" s="230">
        <f t="shared" si="2"/>
        <v>0</v>
      </c>
      <c r="C36" s="231">
        <f t="shared" si="3"/>
        <v>0</v>
      </c>
      <c r="D36" s="139"/>
      <c r="E36" s="121"/>
      <c r="F36" s="232">
        <f t="shared" si="4"/>
        <v>0</v>
      </c>
      <c r="G36" s="176"/>
    </row>
    <row r="37" spans="1:7" ht="15.75" thickBot="1" x14ac:dyDescent="0.3">
      <c r="A37" s="229">
        <f t="shared" si="2"/>
        <v>0</v>
      </c>
      <c r="B37" s="230">
        <f t="shared" si="2"/>
        <v>0</v>
      </c>
      <c r="C37" s="231">
        <f t="shared" si="3"/>
        <v>0</v>
      </c>
      <c r="D37" s="139"/>
      <c r="E37" s="159"/>
      <c r="F37" s="232">
        <f t="shared" si="4"/>
        <v>0</v>
      </c>
      <c r="G37" s="174"/>
    </row>
    <row r="38" spans="1:7" ht="15.75" hidden="1" thickBot="1" x14ac:dyDescent="0.3">
      <c r="A38" s="50"/>
      <c r="B38" s="45"/>
      <c r="C38" s="167"/>
      <c r="D38" s="168"/>
      <c r="E38" s="177"/>
      <c r="F38" s="45"/>
      <c r="G38" s="46"/>
    </row>
    <row r="39" spans="1:7" ht="15.75" thickBot="1" x14ac:dyDescent="0.3">
      <c r="A39" s="405" t="s">
        <v>228</v>
      </c>
      <c r="B39" s="406"/>
      <c r="C39" s="406"/>
      <c r="D39" s="407"/>
      <c r="E39" s="52" t="s">
        <v>75</v>
      </c>
      <c r="F39" s="90">
        <f>SUM(F28:F38)+'Budget and Justification (2)'!F39</f>
        <v>0</v>
      </c>
      <c r="G39" s="179">
        <f>SUM(G28:G38)</f>
        <v>0</v>
      </c>
    </row>
    <row r="40" spans="1:7" ht="15.75" thickBot="1" x14ac:dyDescent="0.3">
      <c r="A40" s="42"/>
      <c r="B40" s="43"/>
      <c r="C40" s="43"/>
      <c r="D40" s="43"/>
      <c r="E40" s="178"/>
      <c r="G40" s="22"/>
    </row>
    <row r="41" spans="1:7" ht="30" customHeight="1" thickBot="1" x14ac:dyDescent="0.3">
      <c r="A41" s="408" t="s">
        <v>98</v>
      </c>
      <c r="B41" s="409"/>
      <c r="C41" s="180"/>
      <c r="D41" s="24"/>
      <c r="E41" s="24"/>
      <c r="F41" s="24"/>
      <c r="G41" s="24"/>
    </row>
    <row r="42" spans="1:7" ht="15.75" thickBot="1" x14ac:dyDescent="0.3">
      <c r="A42" s="212" t="s">
        <v>99</v>
      </c>
      <c r="B42" s="182" t="s">
        <v>112</v>
      </c>
      <c r="C42" s="149"/>
    </row>
    <row r="43" spans="1:7" ht="15.75" thickBot="1" x14ac:dyDescent="0.3">
      <c r="A43" s="181" t="s">
        <v>85</v>
      </c>
      <c r="B43" s="183"/>
    </row>
    <row r="44" spans="1:7" ht="15.75" thickBot="1" x14ac:dyDescent="0.3">
      <c r="A44" s="181" t="s">
        <v>85</v>
      </c>
      <c r="B44" s="117"/>
    </row>
    <row r="45" spans="1:7" x14ac:dyDescent="0.25">
      <c r="A45" s="181" t="s">
        <v>85</v>
      </c>
      <c r="B45" s="117"/>
    </row>
    <row r="46" spans="1:7" x14ac:dyDescent="0.25">
      <c r="A46" s="116" t="s">
        <v>85</v>
      </c>
      <c r="B46" s="117"/>
    </row>
    <row r="47" spans="1:7" x14ac:dyDescent="0.25">
      <c r="A47" s="116" t="s">
        <v>85</v>
      </c>
      <c r="B47" s="117"/>
    </row>
    <row r="48" spans="1:7" x14ac:dyDescent="0.25">
      <c r="A48" s="116" t="s">
        <v>85</v>
      </c>
      <c r="B48" s="117"/>
    </row>
    <row r="49" spans="1:10" x14ac:dyDescent="0.25">
      <c r="A49" s="116" t="s">
        <v>85</v>
      </c>
      <c r="B49" s="117"/>
    </row>
    <row r="50" spans="1:10" x14ac:dyDescent="0.25">
      <c r="A50" s="116" t="s">
        <v>85</v>
      </c>
      <c r="B50" s="117"/>
    </row>
    <row r="51" spans="1:10" x14ac:dyDescent="0.25">
      <c r="A51" s="116" t="s">
        <v>85</v>
      </c>
      <c r="B51" s="117"/>
    </row>
    <row r="52" spans="1:10" x14ac:dyDescent="0.25">
      <c r="A52" s="116" t="s">
        <v>85</v>
      </c>
      <c r="B52" s="117"/>
    </row>
    <row r="53" spans="1:10" ht="15.75" thickBot="1" x14ac:dyDescent="0.3">
      <c r="A53" s="116" t="s">
        <v>227</v>
      </c>
      <c r="B53" s="189"/>
    </row>
    <row r="54" spans="1:10" ht="18.75" hidden="1" x14ac:dyDescent="0.25">
      <c r="A54" s="184"/>
      <c r="B54" s="188"/>
      <c r="C54" s="55"/>
    </row>
    <row r="55" spans="1:10" ht="15.75" thickBot="1" x14ac:dyDescent="0.3">
      <c r="A55" s="185" t="s">
        <v>113</v>
      </c>
      <c r="B55" s="187">
        <f>SUM(B43:B54)</f>
        <v>0</v>
      </c>
      <c r="C55" s="149"/>
    </row>
    <row r="56" spans="1:10" ht="15.75" thickBot="1" x14ac:dyDescent="0.3">
      <c r="A56" s="190"/>
      <c r="B56" s="186"/>
    </row>
    <row r="57" spans="1:10" ht="14.25" customHeight="1" thickBot="1" x14ac:dyDescent="0.3">
      <c r="A57" s="321" t="s">
        <v>68</v>
      </c>
      <c r="B57" s="322"/>
      <c r="C57" s="322"/>
      <c r="D57" s="322"/>
      <c r="E57" s="322"/>
      <c r="F57" s="322"/>
      <c r="G57" s="322"/>
      <c r="H57" s="322"/>
      <c r="I57" s="149"/>
    </row>
    <row r="58" spans="1:10" ht="409.5" customHeight="1" x14ac:dyDescent="0.25">
      <c r="A58" s="318"/>
      <c r="B58" s="319"/>
      <c r="C58" s="319"/>
      <c r="D58" s="319"/>
      <c r="E58" s="319"/>
      <c r="F58" s="319"/>
      <c r="G58" s="319"/>
      <c r="H58" s="320"/>
    </row>
    <row r="59" spans="1:10" ht="37.5" customHeight="1" x14ac:dyDescent="0.25">
      <c r="A59" s="40"/>
      <c r="B59" s="40"/>
      <c r="C59" s="40"/>
      <c r="D59" s="40"/>
      <c r="E59" s="40"/>
      <c r="F59" s="40"/>
      <c r="G59" s="40"/>
    </row>
    <row r="60" spans="1:10" ht="29.1" customHeight="1" thickBot="1" x14ac:dyDescent="0.3">
      <c r="A60" s="328" t="s">
        <v>182</v>
      </c>
      <c r="B60" s="469"/>
      <c r="C60" s="316" t="s">
        <v>185</v>
      </c>
      <c r="D60" s="317"/>
      <c r="E60" s="317"/>
      <c r="F60" s="317"/>
      <c r="G60" s="317"/>
      <c r="H60" s="222"/>
      <c r="I60" s="213"/>
      <c r="J60" s="57"/>
    </row>
    <row r="61" spans="1:10" ht="14.25" customHeight="1" thickBot="1" x14ac:dyDescent="0.3">
      <c r="A61" s="392" t="s">
        <v>69</v>
      </c>
      <c r="B61" s="393"/>
      <c r="C61" s="408" t="s">
        <v>108</v>
      </c>
      <c r="D61" s="468"/>
      <c r="E61" s="468"/>
      <c r="F61" s="468"/>
      <c r="G61" s="468"/>
      <c r="H61" s="191"/>
      <c r="I61" s="192"/>
      <c r="J61" s="57"/>
    </row>
    <row r="62" spans="1:10" ht="25.5" x14ac:dyDescent="0.25">
      <c r="A62" s="32" t="s">
        <v>114</v>
      </c>
      <c r="B62" s="138" t="s">
        <v>44</v>
      </c>
      <c r="C62" s="207" t="s">
        <v>45</v>
      </c>
      <c r="D62" s="32" t="s">
        <v>116</v>
      </c>
      <c r="E62" s="32" t="s">
        <v>115</v>
      </c>
      <c r="F62" s="32" t="s">
        <v>118</v>
      </c>
      <c r="G62" s="32" t="s">
        <v>117</v>
      </c>
      <c r="H62" s="164" t="s">
        <v>162</v>
      </c>
      <c r="I62" s="193" t="s">
        <v>40</v>
      </c>
    </row>
    <row r="63" spans="1:10" x14ac:dyDescent="0.25">
      <c r="A63" s="95"/>
      <c r="B63" s="105"/>
      <c r="C63" s="113" t="s">
        <v>86</v>
      </c>
      <c r="D63" s="105" t="s">
        <v>85</v>
      </c>
      <c r="E63" s="96"/>
      <c r="F63" s="114"/>
      <c r="G63" s="114"/>
      <c r="H63" s="227">
        <f>E63*F63*G63</f>
        <v>0</v>
      </c>
      <c r="I63" s="101"/>
    </row>
    <row r="64" spans="1:10" x14ac:dyDescent="0.25">
      <c r="A64" s="95"/>
      <c r="B64" s="105"/>
      <c r="C64" s="113" t="s">
        <v>86</v>
      </c>
      <c r="D64" s="105" t="s">
        <v>85</v>
      </c>
      <c r="E64" s="96"/>
      <c r="F64" s="114"/>
      <c r="G64" s="114"/>
      <c r="H64" s="227">
        <f t="shared" ref="H64:H72" si="5">E64*F64*G64</f>
        <v>0</v>
      </c>
      <c r="I64" s="101"/>
    </row>
    <row r="65" spans="1:9" x14ac:dyDescent="0.25">
      <c r="A65" s="95"/>
      <c r="B65" s="105"/>
      <c r="C65" s="113" t="s">
        <v>86</v>
      </c>
      <c r="D65" s="105" t="s">
        <v>85</v>
      </c>
      <c r="E65" s="96"/>
      <c r="F65" s="114"/>
      <c r="G65" s="114"/>
      <c r="H65" s="227">
        <f t="shared" si="5"/>
        <v>0</v>
      </c>
      <c r="I65" s="101"/>
    </row>
    <row r="66" spans="1:9" x14ac:dyDescent="0.25">
      <c r="A66" s="95"/>
      <c r="B66" s="105"/>
      <c r="C66" s="113" t="s">
        <v>86</v>
      </c>
      <c r="D66" s="105" t="s">
        <v>85</v>
      </c>
      <c r="E66" s="96"/>
      <c r="F66" s="114"/>
      <c r="G66" s="114"/>
      <c r="H66" s="227">
        <f t="shared" si="5"/>
        <v>0</v>
      </c>
      <c r="I66" s="101"/>
    </row>
    <row r="67" spans="1:9" x14ac:dyDescent="0.25">
      <c r="A67" s="95"/>
      <c r="B67" s="105"/>
      <c r="C67" s="113" t="s">
        <v>86</v>
      </c>
      <c r="D67" s="105" t="s">
        <v>85</v>
      </c>
      <c r="E67" s="96"/>
      <c r="F67" s="114"/>
      <c r="G67" s="114"/>
      <c r="H67" s="227">
        <f t="shared" si="5"/>
        <v>0</v>
      </c>
      <c r="I67" s="101"/>
    </row>
    <row r="68" spans="1:9" x14ac:dyDescent="0.25">
      <c r="A68" s="95"/>
      <c r="B68" s="105"/>
      <c r="C68" s="113" t="s">
        <v>86</v>
      </c>
      <c r="D68" s="105" t="s">
        <v>85</v>
      </c>
      <c r="E68" s="96"/>
      <c r="F68" s="114"/>
      <c r="G68" s="114"/>
      <c r="H68" s="227">
        <f t="shared" si="5"/>
        <v>0</v>
      </c>
      <c r="I68" s="101"/>
    </row>
    <row r="69" spans="1:9" x14ac:dyDescent="0.25">
      <c r="A69" s="95"/>
      <c r="B69" s="105"/>
      <c r="C69" s="113" t="s">
        <v>86</v>
      </c>
      <c r="D69" s="105" t="s">
        <v>85</v>
      </c>
      <c r="E69" s="96"/>
      <c r="F69" s="114"/>
      <c r="G69" s="114"/>
      <c r="H69" s="227">
        <f t="shared" si="5"/>
        <v>0</v>
      </c>
      <c r="I69" s="101"/>
    </row>
    <row r="70" spans="1:9" x14ac:dyDescent="0.25">
      <c r="A70" s="95"/>
      <c r="B70" s="105"/>
      <c r="C70" s="113" t="s">
        <v>86</v>
      </c>
      <c r="D70" s="105" t="s">
        <v>85</v>
      </c>
      <c r="E70" s="96"/>
      <c r="F70" s="114"/>
      <c r="G70" s="114"/>
      <c r="H70" s="227">
        <f t="shared" si="5"/>
        <v>0</v>
      </c>
      <c r="I70" s="101"/>
    </row>
    <row r="71" spans="1:9" x14ac:dyDescent="0.25">
      <c r="A71" s="95"/>
      <c r="B71" s="105"/>
      <c r="C71" s="113" t="s">
        <v>86</v>
      </c>
      <c r="D71" s="105" t="s">
        <v>85</v>
      </c>
      <c r="E71" s="96"/>
      <c r="F71" s="114"/>
      <c r="G71" s="115"/>
      <c r="H71" s="227">
        <f t="shared" si="5"/>
        <v>0</v>
      </c>
      <c r="I71" s="101"/>
    </row>
    <row r="72" spans="1:9" ht="15.75" thickBot="1" x14ac:dyDescent="0.3">
      <c r="A72" s="95"/>
      <c r="B72" s="105"/>
      <c r="C72" s="113" t="s">
        <v>86</v>
      </c>
      <c r="D72" s="105" t="s">
        <v>85</v>
      </c>
      <c r="E72" s="96"/>
      <c r="F72" s="114"/>
      <c r="G72" s="135"/>
      <c r="H72" s="227">
        <f t="shared" si="5"/>
        <v>0</v>
      </c>
      <c r="I72" s="103"/>
    </row>
    <row r="73" spans="1:9" hidden="1" x14ac:dyDescent="0.25">
      <c r="A73" s="35"/>
      <c r="B73" s="34"/>
      <c r="C73" s="36"/>
      <c r="D73" s="35"/>
      <c r="E73" s="35"/>
      <c r="F73" s="134"/>
      <c r="G73" s="137"/>
      <c r="H73" s="83"/>
      <c r="I73" s="83"/>
    </row>
    <row r="74" spans="1:9" ht="15.75" thickBot="1" x14ac:dyDescent="0.3">
      <c r="A74" s="428" t="s">
        <v>228</v>
      </c>
      <c r="B74" s="428"/>
      <c r="C74" s="428"/>
      <c r="D74" s="80"/>
      <c r="E74" s="132"/>
      <c r="F74" s="133"/>
      <c r="G74" s="52" t="s">
        <v>75</v>
      </c>
      <c r="H74" s="194">
        <f>SUM(H63:H72)+'Budget and Justification (2)'!F74</f>
        <v>0</v>
      </c>
      <c r="I74" s="195">
        <f>SUM(I63:I72)</f>
        <v>0</v>
      </c>
    </row>
    <row r="75" spans="1:9" x14ac:dyDescent="0.25">
      <c r="A75" s="25"/>
      <c r="B75" s="153"/>
      <c r="C75" s="25"/>
      <c r="D75" s="154"/>
      <c r="E75" s="153"/>
      <c r="F75" s="150"/>
    </row>
    <row r="76" spans="1:9" x14ac:dyDescent="0.25">
      <c r="A76" s="60"/>
      <c r="B76" s="24"/>
      <c r="C76" s="24"/>
      <c r="D76" s="24"/>
    </row>
    <row r="77" spans="1:9" ht="15.75" thickBot="1" x14ac:dyDescent="0.3">
      <c r="A77" s="60"/>
      <c r="B77" s="24"/>
      <c r="C77" s="24"/>
      <c r="D77" s="24"/>
      <c r="E77" s="42"/>
      <c r="F77" s="62"/>
      <c r="G77" s="62"/>
    </row>
    <row r="78" spans="1:9" ht="15.75" thickBot="1" x14ac:dyDescent="0.3">
      <c r="A78" s="321" t="s">
        <v>70</v>
      </c>
      <c r="B78" s="322"/>
      <c r="C78" s="322"/>
      <c r="D78" s="322"/>
      <c r="E78" s="322"/>
      <c r="F78" s="322"/>
      <c r="G78" s="322"/>
      <c r="H78" s="323"/>
      <c r="I78" s="149"/>
    </row>
    <row r="79" spans="1:9" ht="409.35" customHeight="1" x14ac:dyDescent="0.25">
      <c r="A79" s="318"/>
      <c r="B79" s="319"/>
      <c r="C79" s="319"/>
      <c r="D79" s="319"/>
      <c r="E79" s="319"/>
      <c r="F79" s="319"/>
      <c r="G79" s="319"/>
      <c r="H79" s="320"/>
    </row>
    <row r="80" spans="1:9" ht="15.75" thickBot="1" x14ac:dyDescent="0.3">
      <c r="F80" s="47"/>
      <c r="G80" s="48"/>
    </row>
    <row r="81" spans="1:8" ht="27.6" customHeight="1" thickBot="1" x14ac:dyDescent="0.3">
      <c r="A81" s="328" t="s">
        <v>183</v>
      </c>
      <c r="B81" s="329"/>
      <c r="C81" s="313" t="s">
        <v>186</v>
      </c>
      <c r="D81" s="315"/>
      <c r="E81" s="225"/>
      <c r="F81" s="224"/>
      <c r="G81" s="224"/>
      <c r="H81" s="57"/>
    </row>
    <row r="82" spans="1:8" ht="14.25" customHeight="1" thickBot="1" x14ac:dyDescent="0.3">
      <c r="A82" s="392" t="s">
        <v>71</v>
      </c>
      <c r="B82" s="322"/>
      <c r="C82" s="322"/>
      <c r="D82" s="322"/>
      <c r="E82" s="322"/>
      <c r="F82" s="322"/>
      <c r="G82" s="393"/>
    </row>
    <row r="83" spans="1:8" ht="38.25" x14ac:dyDescent="0.25">
      <c r="A83" s="445" t="s">
        <v>45</v>
      </c>
      <c r="B83" s="446"/>
      <c r="C83" s="32" t="s">
        <v>46</v>
      </c>
      <c r="D83" s="32" t="s">
        <v>123</v>
      </c>
      <c r="E83" s="32" t="s">
        <v>124</v>
      </c>
      <c r="F83" s="32" t="s">
        <v>163</v>
      </c>
      <c r="G83" s="196" t="s">
        <v>40</v>
      </c>
      <c r="H83" s="149"/>
    </row>
    <row r="84" spans="1:8" x14ac:dyDescent="0.25">
      <c r="A84" s="333"/>
      <c r="B84" s="334"/>
      <c r="C84" s="109"/>
      <c r="D84" s="97"/>
      <c r="E84" s="110"/>
      <c r="F84" s="233">
        <f>C84*D84*E84</f>
        <v>0</v>
      </c>
      <c r="G84" s="197"/>
    </row>
    <row r="85" spans="1:8" x14ac:dyDescent="0.25">
      <c r="A85" s="333"/>
      <c r="B85" s="334"/>
      <c r="C85" s="111"/>
      <c r="D85" s="99"/>
      <c r="E85" s="112"/>
      <c r="F85" s="233">
        <f t="shared" ref="F85:F93" si="6">C85*D85*E85</f>
        <v>0</v>
      </c>
      <c r="G85" s="198">
        <v>0</v>
      </c>
    </row>
    <row r="86" spans="1:8" x14ac:dyDescent="0.25">
      <c r="A86" s="333"/>
      <c r="B86" s="334"/>
      <c r="C86" s="111"/>
      <c r="D86" s="99"/>
      <c r="E86" s="112"/>
      <c r="F86" s="233">
        <f t="shared" si="6"/>
        <v>0</v>
      </c>
      <c r="G86" s="198">
        <v>0</v>
      </c>
    </row>
    <row r="87" spans="1:8" x14ac:dyDescent="0.25">
      <c r="A87" s="333"/>
      <c r="B87" s="334"/>
      <c r="C87" s="111"/>
      <c r="D87" s="99"/>
      <c r="E87" s="112"/>
      <c r="F87" s="233">
        <f t="shared" si="6"/>
        <v>0</v>
      </c>
      <c r="G87" s="198">
        <v>0</v>
      </c>
    </row>
    <row r="88" spans="1:8" x14ac:dyDescent="0.25">
      <c r="A88" s="333"/>
      <c r="B88" s="334"/>
      <c r="C88" s="111"/>
      <c r="D88" s="99"/>
      <c r="E88" s="112"/>
      <c r="F88" s="233">
        <f t="shared" si="6"/>
        <v>0</v>
      </c>
      <c r="G88" s="198">
        <v>0</v>
      </c>
    </row>
    <row r="89" spans="1:8" x14ac:dyDescent="0.25">
      <c r="A89" s="333"/>
      <c r="B89" s="334"/>
      <c r="C89" s="111"/>
      <c r="D89" s="99"/>
      <c r="E89" s="112"/>
      <c r="F89" s="233">
        <f t="shared" si="6"/>
        <v>0</v>
      </c>
      <c r="G89" s="198">
        <v>0</v>
      </c>
    </row>
    <row r="90" spans="1:8" x14ac:dyDescent="0.25">
      <c r="A90" s="333"/>
      <c r="B90" s="334"/>
      <c r="C90" s="111"/>
      <c r="D90" s="99"/>
      <c r="E90" s="112"/>
      <c r="F90" s="233">
        <f t="shared" si="6"/>
        <v>0</v>
      </c>
      <c r="G90" s="198">
        <v>0</v>
      </c>
    </row>
    <row r="91" spans="1:8" ht="13.5" customHeight="1" x14ac:dyDescent="0.25">
      <c r="A91" s="333"/>
      <c r="B91" s="334" t="s">
        <v>85</v>
      </c>
      <c r="C91" s="111"/>
      <c r="D91" s="99"/>
      <c r="E91" s="112"/>
      <c r="F91" s="233">
        <f t="shared" si="6"/>
        <v>0</v>
      </c>
      <c r="G91" s="197">
        <v>0</v>
      </c>
    </row>
    <row r="92" spans="1:8" x14ac:dyDescent="0.25">
      <c r="A92" s="333"/>
      <c r="B92" s="334" t="s">
        <v>85</v>
      </c>
      <c r="C92" s="111"/>
      <c r="D92" s="99"/>
      <c r="E92" s="112"/>
      <c r="F92" s="233">
        <f t="shared" si="6"/>
        <v>0</v>
      </c>
      <c r="G92" s="197">
        <v>0</v>
      </c>
    </row>
    <row r="93" spans="1:8" ht="15.75" thickBot="1" x14ac:dyDescent="0.3">
      <c r="A93" s="333"/>
      <c r="B93" s="334" t="s">
        <v>85</v>
      </c>
      <c r="C93" s="205"/>
      <c r="D93" s="152"/>
      <c r="E93" s="112"/>
      <c r="F93" s="233">
        <f t="shared" si="6"/>
        <v>0</v>
      </c>
      <c r="G93" s="199">
        <v>0</v>
      </c>
    </row>
    <row r="94" spans="1:8" ht="15.75" hidden="1" thickBot="1" x14ac:dyDescent="0.3">
      <c r="A94" s="335"/>
      <c r="B94" s="336" t="s">
        <v>85</v>
      </c>
      <c r="C94" s="204"/>
      <c r="D94" s="203"/>
      <c r="E94" s="37"/>
      <c r="F94" s="234"/>
      <c r="G94" s="200">
        <v>0</v>
      </c>
    </row>
    <row r="95" spans="1:8" ht="15.75" thickBot="1" x14ac:dyDescent="0.3">
      <c r="A95" s="392" t="s">
        <v>228</v>
      </c>
      <c r="B95" s="322"/>
      <c r="C95" s="322"/>
      <c r="D95" s="201"/>
      <c r="E95" s="49" t="s">
        <v>75</v>
      </c>
      <c r="F95" s="88">
        <f>SUM(F84:F94)+'Budget and Justification (2)'!F95</f>
        <v>0</v>
      </c>
      <c r="G95" s="87">
        <f>SUM(G84:G94)</f>
        <v>0</v>
      </c>
    </row>
    <row r="96" spans="1:8" ht="35.85" customHeight="1" x14ac:dyDescent="0.25">
      <c r="A96" s="206"/>
      <c r="B96" s="202"/>
      <c r="C96" s="40"/>
      <c r="D96" s="202"/>
      <c r="E96" s="53"/>
      <c r="F96" s="22"/>
    </row>
    <row r="97" spans="1:8" ht="14.25" customHeight="1" x14ac:dyDescent="0.25">
      <c r="A97" s="330" t="s">
        <v>72</v>
      </c>
      <c r="B97" s="331"/>
      <c r="C97" s="331"/>
      <c r="D97" s="331"/>
      <c r="E97" s="331"/>
      <c r="F97" s="331"/>
      <c r="G97" s="331"/>
      <c r="H97" s="332"/>
    </row>
    <row r="98" spans="1:8" ht="409.35" customHeight="1" x14ac:dyDescent="0.25">
      <c r="A98" s="368"/>
      <c r="B98" s="369"/>
      <c r="C98" s="369"/>
      <c r="D98" s="369"/>
      <c r="E98" s="369"/>
      <c r="F98" s="369"/>
      <c r="G98" s="369"/>
      <c r="H98" s="370"/>
    </row>
    <row r="99" spans="1:8" ht="15.75" thickBot="1" x14ac:dyDescent="0.3"/>
    <row r="100" spans="1:8" ht="43.5" customHeight="1" thickBot="1" x14ac:dyDescent="0.3">
      <c r="A100" s="325" t="s">
        <v>244</v>
      </c>
      <c r="B100" s="326"/>
      <c r="C100" s="327"/>
      <c r="D100" s="371" t="s">
        <v>187</v>
      </c>
      <c r="E100" s="372"/>
      <c r="F100" s="39"/>
      <c r="G100" s="39"/>
      <c r="H100" s="57"/>
    </row>
    <row r="101" spans="1:8" ht="14.25" customHeight="1" x14ac:dyDescent="0.25">
      <c r="A101" s="353" t="s">
        <v>73</v>
      </c>
      <c r="B101" s="353"/>
      <c r="C101" s="353"/>
      <c r="D101" s="429"/>
      <c r="E101" s="429"/>
      <c r="F101" s="430"/>
      <c r="G101" s="211"/>
    </row>
    <row r="102" spans="1:8" ht="45" customHeight="1" x14ac:dyDescent="0.25">
      <c r="A102" s="422" t="s">
        <v>0</v>
      </c>
      <c r="B102" s="422"/>
      <c r="C102" s="33" t="s">
        <v>130</v>
      </c>
      <c r="D102" s="21" t="s">
        <v>129</v>
      </c>
      <c r="E102" s="21" t="s">
        <v>46</v>
      </c>
      <c r="F102" s="21" t="s">
        <v>164</v>
      </c>
      <c r="G102" s="56" t="s">
        <v>40</v>
      </c>
    </row>
    <row r="103" spans="1:8" x14ac:dyDescent="0.25">
      <c r="A103" s="324"/>
      <c r="B103" s="324"/>
      <c r="C103" s="105" t="s">
        <v>85</v>
      </c>
      <c r="D103" s="98"/>
      <c r="E103" s="105">
        <v>9</v>
      </c>
      <c r="F103" s="235">
        <f>D103*E103</f>
        <v>0</v>
      </c>
      <c r="G103" s="98"/>
    </row>
    <row r="104" spans="1:8" x14ac:dyDescent="0.25">
      <c r="A104" s="324"/>
      <c r="B104" s="324"/>
      <c r="C104" s="105" t="s">
        <v>85</v>
      </c>
      <c r="D104" s="98"/>
      <c r="E104" s="105"/>
      <c r="F104" s="235">
        <f t="shared" ref="F104:F112" si="7">D104*E104</f>
        <v>0</v>
      </c>
      <c r="G104" s="98"/>
    </row>
    <row r="105" spans="1:8" x14ac:dyDescent="0.25">
      <c r="A105" s="324"/>
      <c r="B105" s="324"/>
      <c r="C105" s="105" t="s">
        <v>85</v>
      </c>
      <c r="D105" s="98"/>
      <c r="E105" s="105"/>
      <c r="F105" s="235">
        <f t="shared" si="7"/>
        <v>0</v>
      </c>
      <c r="G105" s="98"/>
    </row>
    <row r="106" spans="1:8" x14ac:dyDescent="0.25">
      <c r="A106" s="324"/>
      <c r="B106" s="324"/>
      <c r="C106" s="105" t="s">
        <v>85</v>
      </c>
      <c r="D106" s="98"/>
      <c r="E106" s="105"/>
      <c r="F106" s="235">
        <f t="shared" si="7"/>
        <v>0</v>
      </c>
      <c r="G106" s="98"/>
    </row>
    <row r="107" spans="1:8" x14ac:dyDescent="0.25">
      <c r="A107" s="324"/>
      <c r="B107" s="324"/>
      <c r="C107" s="105" t="s">
        <v>85</v>
      </c>
      <c r="D107" s="98"/>
      <c r="E107" s="105"/>
      <c r="F107" s="235">
        <f t="shared" si="7"/>
        <v>0</v>
      </c>
      <c r="G107" s="98"/>
    </row>
    <row r="108" spans="1:8" x14ac:dyDescent="0.25">
      <c r="A108" s="324"/>
      <c r="B108" s="324"/>
      <c r="C108" s="105" t="s">
        <v>85</v>
      </c>
      <c r="D108" s="98"/>
      <c r="E108" s="105"/>
      <c r="F108" s="235">
        <f t="shared" si="7"/>
        <v>0</v>
      </c>
      <c r="G108" s="98"/>
    </row>
    <row r="109" spans="1:8" x14ac:dyDescent="0.25">
      <c r="A109" s="324"/>
      <c r="B109" s="324"/>
      <c r="C109" s="105" t="s">
        <v>85</v>
      </c>
      <c r="D109" s="98"/>
      <c r="E109" s="105"/>
      <c r="F109" s="235">
        <f t="shared" si="7"/>
        <v>0</v>
      </c>
      <c r="G109" s="98"/>
    </row>
    <row r="110" spans="1:8" x14ac:dyDescent="0.25">
      <c r="A110" s="324"/>
      <c r="B110" s="324"/>
      <c r="C110" s="105" t="s">
        <v>85</v>
      </c>
      <c r="D110" s="98"/>
      <c r="E110" s="105"/>
      <c r="F110" s="235">
        <f t="shared" si="7"/>
        <v>0</v>
      </c>
      <c r="G110" s="98"/>
    </row>
    <row r="111" spans="1:8" x14ac:dyDescent="0.25">
      <c r="A111" s="324"/>
      <c r="B111" s="324"/>
      <c r="C111" s="105" t="s">
        <v>85</v>
      </c>
      <c r="D111" s="98"/>
      <c r="E111" s="105"/>
      <c r="F111" s="235">
        <f t="shared" si="7"/>
        <v>0</v>
      </c>
      <c r="G111" s="98"/>
    </row>
    <row r="112" spans="1:8" ht="12.6" customHeight="1" thickBot="1" x14ac:dyDescent="0.3">
      <c r="A112" s="324"/>
      <c r="B112" s="324"/>
      <c r="C112" s="105" t="s">
        <v>85</v>
      </c>
      <c r="D112" s="98"/>
      <c r="E112" s="105"/>
      <c r="F112" s="236">
        <f t="shared" si="7"/>
        <v>0</v>
      </c>
      <c r="G112" s="98"/>
    </row>
    <row r="113" spans="1:16" ht="12.6" hidden="1" customHeight="1" x14ac:dyDescent="0.25">
      <c r="A113" s="433"/>
      <c r="B113" s="434"/>
      <c r="C113" s="35"/>
      <c r="D113" s="81"/>
      <c r="E113" s="37"/>
      <c r="F113" s="237"/>
      <c r="G113" s="146"/>
    </row>
    <row r="114" spans="1:16" ht="15.75" thickBot="1" x14ac:dyDescent="0.3">
      <c r="A114" s="330" t="s">
        <v>228</v>
      </c>
      <c r="B114" s="331"/>
      <c r="C114" s="331"/>
      <c r="D114" s="82"/>
      <c r="E114" s="49" t="s">
        <v>75</v>
      </c>
      <c r="F114" s="89">
        <f>SUM(F103:F113)+'Budget and Justification (2)'!F114</f>
        <v>0</v>
      </c>
      <c r="G114" s="151">
        <f>SUM(G103:G113)</f>
        <v>0</v>
      </c>
      <c r="H114" s="149"/>
    </row>
    <row r="115" spans="1:16" ht="34.35" customHeight="1" x14ac:dyDescent="0.25">
      <c r="A115" s="67"/>
      <c r="C115" s="67"/>
    </row>
    <row r="116" spans="1:16" ht="14.25" customHeight="1" x14ac:dyDescent="0.25">
      <c r="A116" s="330" t="s">
        <v>74</v>
      </c>
      <c r="B116" s="331"/>
      <c r="C116" s="331"/>
      <c r="D116" s="331"/>
      <c r="E116" s="331"/>
      <c r="F116" s="331"/>
      <c r="G116" s="331"/>
      <c r="H116" s="332"/>
    </row>
    <row r="117" spans="1:16" ht="409.35" customHeight="1" x14ac:dyDescent="0.25">
      <c r="A117" s="368"/>
      <c r="B117" s="369"/>
      <c r="C117" s="369"/>
      <c r="D117" s="369"/>
      <c r="E117" s="369"/>
      <c r="F117" s="369"/>
      <c r="G117" s="369"/>
      <c r="H117" s="370"/>
    </row>
    <row r="118" spans="1:16" ht="15.75" thickBot="1" x14ac:dyDescent="0.3"/>
    <row r="119" spans="1:16" ht="25.5" customHeight="1" x14ac:dyDescent="0.25">
      <c r="A119" s="325" t="s">
        <v>215</v>
      </c>
      <c r="B119" s="352"/>
      <c r="C119" s="464"/>
      <c r="D119" s="431" t="s">
        <v>188</v>
      </c>
      <c r="E119" s="432"/>
      <c r="F119" s="39"/>
      <c r="G119" s="39"/>
      <c r="H119" s="222"/>
      <c r="I119" s="57"/>
    </row>
    <row r="120" spans="1:16" ht="14.25" customHeight="1" x14ac:dyDescent="0.25">
      <c r="A120" s="330" t="s">
        <v>247</v>
      </c>
      <c r="B120" s="331"/>
      <c r="C120" s="332"/>
      <c r="D120" s="219"/>
      <c r="E120" s="223"/>
      <c r="F120" s="221"/>
      <c r="G120" s="39"/>
      <c r="H120" s="211"/>
    </row>
    <row r="121" spans="1:16" s="15" customFormat="1" ht="45.6" customHeight="1" x14ac:dyDescent="0.25">
      <c r="A121" s="422" t="s">
        <v>48</v>
      </c>
      <c r="B121" s="422"/>
      <c r="C121" s="21" t="s">
        <v>150</v>
      </c>
      <c r="D121" s="21" t="s">
        <v>151</v>
      </c>
      <c r="E121" s="21" t="s">
        <v>156</v>
      </c>
      <c r="F121" s="21" t="s">
        <v>165</v>
      </c>
      <c r="G121" s="56" t="s">
        <v>40</v>
      </c>
      <c r="H121" s="65" t="s">
        <v>246</v>
      </c>
      <c r="I121" s="23"/>
      <c r="J121" s="23"/>
      <c r="K121" s="23"/>
      <c r="L121" s="23"/>
      <c r="M121" s="23"/>
      <c r="N121" s="23"/>
      <c r="O121" s="23"/>
      <c r="P121" s="23"/>
    </row>
    <row r="122" spans="1:16" x14ac:dyDescent="0.25">
      <c r="A122" s="324"/>
      <c r="B122" s="324"/>
      <c r="C122" s="95" t="s">
        <v>85</v>
      </c>
      <c r="D122" s="95" t="s">
        <v>85</v>
      </c>
      <c r="E122" s="105"/>
      <c r="F122" s="107"/>
      <c r="G122" s="108"/>
      <c r="H122" s="238">
        <f>IF(F122&lt;25000,F122,IF(F122&gt;25000,25000,F122))</f>
        <v>0</v>
      </c>
    </row>
    <row r="123" spans="1:16" x14ac:dyDescent="0.25">
      <c r="A123" s="324"/>
      <c r="B123" s="324"/>
      <c r="C123" s="95" t="s">
        <v>85</v>
      </c>
      <c r="D123" s="95" t="s">
        <v>85</v>
      </c>
      <c r="E123" s="106"/>
      <c r="F123" s="108"/>
      <c r="G123" s="108"/>
      <c r="H123" s="238">
        <f t="shared" ref="H123:H131" si="8">IF(F123&lt;25000,F123,IF(F123&gt;25000,25000,F123))</f>
        <v>0</v>
      </c>
    </row>
    <row r="124" spans="1:16" x14ac:dyDescent="0.25">
      <c r="A124" s="333"/>
      <c r="B124" s="334"/>
      <c r="C124" s="105" t="s">
        <v>85</v>
      </c>
      <c r="D124" s="95" t="s">
        <v>85</v>
      </c>
      <c r="E124" s="106"/>
      <c r="F124" s="108"/>
      <c r="G124" s="108"/>
      <c r="H124" s="238">
        <f t="shared" si="8"/>
        <v>0</v>
      </c>
    </row>
    <row r="125" spans="1:16" x14ac:dyDescent="0.25">
      <c r="A125" s="333"/>
      <c r="B125" s="334"/>
      <c r="C125" s="105" t="s">
        <v>85</v>
      </c>
      <c r="D125" s="95" t="s">
        <v>85</v>
      </c>
      <c r="E125" s="106"/>
      <c r="F125" s="108"/>
      <c r="G125" s="108"/>
      <c r="H125" s="238">
        <f t="shared" si="8"/>
        <v>0</v>
      </c>
    </row>
    <row r="126" spans="1:16" x14ac:dyDescent="0.25">
      <c r="A126" s="333"/>
      <c r="B126" s="334"/>
      <c r="C126" s="105" t="s">
        <v>85</v>
      </c>
      <c r="D126" s="95" t="s">
        <v>85</v>
      </c>
      <c r="E126" s="106"/>
      <c r="F126" s="108"/>
      <c r="G126" s="108"/>
      <c r="H126" s="238">
        <f t="shared" si="8"/>
        <v>0</v>
      </c>
    </row>
    <row r="127" spans="1:16" x14ac:dyDescent="0.25">
      <c r="A127" s="333"/>
      <c r="B127" s="334"/>
      <c r="C127" s="105" t="s">
        <v>85</v>
      </c>
      <c r="D127" s="95" t="s">
        <v>85</v>
      </c>
      <c r="E127" s="106"/>
      <c r="F127" s="108"/>
      <c r="G127" s="108"/>
      <c r="H127" s="238">
        <f t="shared" si="8"/>
        <v>0</v>
      </c>
    </row>
    <row r="128" spans="1:16" x14ac:dyDescent="0.25">
      <c r="A128" s="333"/>
      <c r="B128" s="334"/>
      <c r="C128" s="105" t="s">
        <v>85</v>
      </c>
      <c r="D128" s="95" t="s">
        <v>85</v>
      </c>
      <c r="E128" s="106"/>
      <c r="F128" s="108"/>
      <c r="G128" s="108"/>
      <c r="H128" s="238">
        <f t="shared" si="8"/>
        <v>0</v>
      </c>
    </row>
    <row r="129" spans="1:9" x14ac:dyDescent="0.25">
      <c r="A129" s="333"/>
      <c r="B129" s="334"/>
      <c r="C129" s="105" t="s">
        <v>85</v>
      </c>
      <c r="D129" s="95" t="s">
        <v>85</v>
      </c>
      <c r="E129" s="106"/>
      <c r="F129" s="108"/>
      <c r="G129" s="108"/>
      <c r="H129" s="238">
        <f t="shared" si="8"/>
        <v>0</v>
      </c>
    </row>
    <row r="130" spans="1:9" x14ac:dyDescent="0.25">
      <c r="A130" s="324"/>
      <c r="B130" s="324"/>
      <c r="C130" s="105" t="s">
        <v>85</v>
      </c>
      <c r="D130" s="95" t="s">
        <v>85</v>
      </c>
      <c r="E130" s="106"/>
      <c r="F130" s="108"/>
      <c r="G130" s="108"/>
      <c r="H130" s="238">
        <f t="shared" si="8"/>
        <v>0</v>
      </c>
    </row>
    <row r="131" spans="1:9" ht="15.75" thickBot="1" x14ac:dyDescent="0.3">
      <c r="A131" s="333"/>
      <c r="B131" s="334"/>
      <c r="C131" s="105" t="s">
        <v>85</v>
      </c>
      <c r="D131" s="95" t="s">
        <v>85</v>
      </c>
      <c r="E131" s="106"/>
      <c r="F131" s="108"/>
      <c r="G131" s="108"/>
      <c r="H131" s="239">
        <f t="shared" si="8"/>
        <v>0</v>
      </c>
    </row>
    <row r="132" spans="1:9" ht="15.75" hidden="1" thickBot="1" x14ac:dyDescent="0.3">
      <c r="A132" s="470"/>
      <c r="B132" s="470"/>
      <c r="C132" s="37" t="s">
        <v>85</v>
      </c>
      <c r="D132" s="37" t="s">
        <v>85</v>
      </c>
      <c r="E132" s="37"/>
      <c r="F132" s="51"/>
      <c r="G132" s="146"/>
      <c r="H132" s="240"/>
    </row>
    <row r="133" spans="1:9" ht="15.75" thickBot="1" x14ac:dyDescent="0.3">
      <c r="A133" s="392" t="s">
        <v>228</v>
      </c>
      <c r="B133" s="322"/>
      <c r="C133" s="322"/>
      <c r="D133" s="210"/>
      <c r="E133" s="209" t="s">
        <v>75</v>
      </c>
      <c r="F133" s="86">
        <f>SUM(F122:F132)+'Budget and Justification (2)'!F133</f>
        <v>0</v>
      </c>
      <c r="G133" s="147">
        <f>SUM(G122:G132)</f>
        <v>0</v>
      </c>
      <c r="H133" s="148">
        <f>SUM(H122:H132)+'Budget and Justification (2)'!H133</f>
        <v>0</v>
      </c>
      <c r="I133" s="149"/>
    </row>
    <row r="134" spans="1:9" x14ac:dyDescent="0.25">
      <c r="A134" s="465" t="s">
        <v>2</v>
      </c>
      <c r="B134" s="466"/>
      <c r="C134" s="466"/>
      <c r="D134" s="466"/>
      <c r="E134" s="467"/>
      <c r="G134" s="150"/>
    </row>
    <row r="135" spans="1:9" ht="20.85" customHeight="1" x14ac:dyDescent="0.25"/>
    <row r="136" spans="1:9" ht="14.25" customHeight="1" x14ac:dyDescent="0.25">
      <c r="A136" s="330" t="s">
        <v>248</v>
      </c>
      <c r="B136" s="331"/>
      <c r="C136" s="331"/>
      <c r="D136" s="331"/>
      <c r="E136" s="331"/>
      <c r="F136" s="331"/>
      <c r="G136" s="331"/>
      <c r="H136" s="332"/>
    </row>
    <row r="137" spans="1:9" ht="409.35" customHeight="1" x14ac:dyDescent="0.25">
      <c r="A137" s="368"/>
      <c r="B137" s="369"/>
      <c r="C137" s="369"/>
      <c r="D137" s="369"/>
      <c r="E137" s="369"/>
      <c r="F137" s="369"/>
      <c r="G137" s="369"/>
      <c r="H137" s="370"/>
    </row>
    <row r="139" spans="1:9" ht="15.95" customHeight="1" thickBot="1" x14ac:dyDescent="0.3">
      <c r="A139" s="20"/>
      <c r="B139" s="40"/>
      <c r="C139" s="5"/>
      <c r="D139" s="5"/>
      <c r="E139" s="5"/>
      <c r="F139" s="5"/>
      <c r="G139" s="5"/>
    </row>
    <row r="140" spans="1:9" ht="29.45" customHeight="1" thickBot="1" x14ac:dyDescent="0.3">
      <c r="A140" s="352" t="s">
        <v>229</v>
      </c>
      <c r="B140" s="326"/>
      <c r="C140" s="371" t="s">
        <v>189</v>
      </c>
      <c r="D140" s="372"/>
      <c r="E140" s="39"/>
      <c r="F140" s="39"/>
      <c r="G140" s="39"/>
      <c r="H140" s="57"/>
    </row>
    <row r="141" spans="1:9" ht="14.25" customHeight="1" x14ac:dyDescent="0.25">
      <c r="A141" s="330" t="s">
        <v>230</v>
      </c>
      <c r="B141" s="331"/>
      <c r="C141" s="220"/>
      <c r="D141" s="220"/>
      <c r="E141" s="221"/>
      <c r="F141" s="221"/>
      <c r="G141" s="211"/>
    </row>
    <row r="142" spans="1:9" ht="40.5" customHeight="1" x14ac:dyDescent="0.25">
      <c r="A142" s="21" t="s">
        <v>177</v>
      </c>
      <c r="B142" s="21" t="s">
        <v>114</v>
      </c>
      <c r="C142" s="21" t="s">
        <v>46</v>
      </c>
      <c r="D142" s="21" t="s">
        <v>176</v>
      </c>
      <c r="E142" s="21" t="s">
        <v>264</v>
      </c>
      <c r="F142" s="21" t="s">
        <v>175</v>
      </c>
      <c r="G142" s="56" t="s">
        <v>40</v>
      </c>
    </row>
    <row r="143" spans="1:9" x14ac:dyDescent="0.25">
      <c r="A143" s="95"/>
      <c r="B143" s="95"/>
      <c r="C143" s="95"/>
      <c r="D143" s="96"/>
      <c r="E143" s="136" t="s">
        <v>85</v>
      </c>
      <c r="F143" s="235">
        <f>C143*D143</f>
        <v>0</v>
      </c>
      <c r="G143" s="98"/>
    </row>
    <row r="144" spans="1:9" x14ac:dyDescent="0.25">
      <c r="A144" s="95"/>
      <c r="B144" s="95"/>
      <c r="C144" s="95"/>
      <c r="D144" s="96"/>
      <c r="E144" s="136" t="s">
        <v>85</v>
      </c>
      <c r="F144" s="235">
        <f t="shared" ref="F144:F152" si="9">C144*D144</f>
        <v>0</v>
      </c>
      <c r="G144" s="98"/>
    </row>
    <row r="145" spans="1:16" x14ac:dyDescent="0.25">
      <c r="A145" s="95"/>
      <c r="B145" s="95"/>
      <c r="C145" s="95"/>
      <c r="D145" s="96"/>
      <c r="E145" s="136" t="s">
        <v>85</v>
      </c>
      <c r="F145" s="235">
        <f t="shared" si="9"/>
        <v>0</v>
      </c>
      <c r="G145" s="98"/>
    </row>
    <row r="146" spans="1:16" x14ac:dyDescent="0.25">
      <c r="A146" s="95"/>
      <c r="B146" s="95"/>
      <c r="C146" s="95"/>
      <c r="D146" s="96"/>
      <c r="E146" s="136" t="s">
        <v>85</v>
      </c>
      <c r="F146" s="235">
        <f t="shared" si="9"/>
        <v>0</v>
      </c>
      <c r="G146" s="98"/>
    </row>
    <row r="147" spans="1:16" x14ac:dyDescent="0.25">
      <c r="A147" s="95"/>
      <c r="B147" s="95"/>
      <c r="C147" s="95"/>
      <c r="D147" s="96"/>
      <c r="E147" s="136" t="s">
        <v>85</v>
      </c>
      <c r="F147" s="235">
        <f t="shared" si="9"/>
        <v>0</v>
      </c>
      <c r="G147" s="98"/>
    </row>
    <row r="148" spans="1:16" x14ac:dyDescent="0.25">
      <c r="A148" s="95"/>
      <c r="B148" s="95"/>
      <c r="C148" s="95"/>
      <c r="D148" s="96"/>
      <c r="E148" s="136" t="s">
        <v>85</v>
      </c>
      <c r="F148" s="235">
        <f t="shared" si="9"/>
        <v>0</v>
      </c>
      <c r="G148" s="98"/>
    </row>
    <row r="149" spans="1:16" x14ac:dyDescent="0.25">
      <c r="A149" s="95"/>
      <c r="B149" s="95"/>
      <c r="C149" s="95"/>
      <c r="D149" s="96"/>
      <c r="E149" s="136" t="s">
        <v>85</v>
      </c>
      <c r="F149" s="235">
        <f t="shared" si="9"/>
        <v>0</v>
      </c>
      <c r="G149" s="98"/>
    </row>
    <row r="150" spans="1:16" x14ac:dyDescent="0.25">
      <c r="A150" s="95"/>
      <c r="B150" s="95"/>
      <c r="C150" s="95"/>
      <c r="D150" s="96"/>
      <c r="E150" s="136" t="s">
        <v>85</v>
      </c>
      <c r="F150" s="235">
        <f t="shared" si="9"/>
        <v>0</v>
      </c>
      <c r="G150" s="98"/>
    </row>
    <row r="151" spans="1:16" x14ac:dyDescent="0.25">
      <c r="A151" s="95"/>
      <c r="B151" s="95"/>
      <c r="C151" s="95"/>
      <c r="D151" s="96"/>
      <c r="E151" s="136" t="s">
        <v>85</v>
      </c>
      <c r="F151" s="235">
        <f t="shared" si="9"/>
        <v>0</v>
      </c>
      <c r="G151" s="98"/>
    </row>
    <row r="152" spans="1:16" ht="15.75" thickBot="1" x14ac:dyDescent="0.3">
      <c r="A152" s="95"/>
      <c r="B152" s="95"/>
      <c r="C152" s="95"/>
      <c r="D152" s="96"/>
      <c r="E152" s="136" t="s">
        <v>85</v>
      </c>
      <c r="F152" s="235">
        <f t="shared" si="9"/>
        <v>0</v>
      </c>
      <c r="G152" s="98"/>
    </row>
    <row r="153" spans="1:16" ht="15.75" hidden="1" thickBot="1" x14ac:dyDescent="0.3">
      <c r="A153" s="35"/>
      <c r="B153" s="35"/>
      <c r="C153" s="35"/>
      <c r="D153" s="61"/>
      <c r="E153" s="217"/>
      <c r="F153" s="241"/>
      <c r="G153" s="146"/>
    </row>
    <row r="154" spans="1:16" ht="16.5" thickTop="1" thickBot="1" x14ac:dyDescent="0.3">
      <c r="A154" s="353" t="s">
        <v>228</v>
      </c>
      <c r="B154" s="354"/>
      <c r="C154" s="354"/>
      <c r="D154" s="355"/>
      <c r="E154" s="216" t="s">
        <v>75</v>
      </c>
      <c r="F154" s="218">
        <f>SUM(F143:F153)+'Budget and Justification (2)'!F154</f>
        <v>0</v>
      </c>
      <c r="G154" s="214">
        <f>SUM(G143:G153)</f>
        <v>0</v>
      </c>
    </row>
    <row r="155" spans="1:16" ht="29.1" customHeight="1" thickTop="1" x14ac:dyDescent="0.25">
      <c r="B155" s="67"/>
      <c r="F155" s="215"/>
      <c r="G155" s="215"/>
    </row>
    <row r="156" spans="1:16" ht="14.25" customHeight="1" x14ac:dyDescent="0.25">
      <c r="A156" s="330" t="s">
        <v>231</v>
      </c>
      <c r="B156" s="331"/>
      <c r="C156" s="331"/>
      <c r="D156" s="331"/>
      <c r="E156" s="331"/>
      <c r="F156" s="331"/>
      <c r="G156" s="331"/>
      <c r="H156" s="332"/>
    </row>
    <row r="157" spans="1:16" ht="409.5" customHeight="1" x14ac:dyDescent="0.25">
      <c r="A157" s="368"/>
      <c r="B157" s="369"/>
      <c r="C157" s="369"/>
      <c r="D157" s="369"/>
      <c r="E157" s="369"/>
      <c r="F157" s="369"/>
      <c r="G157" s="369"/>
      <c r="H157" s="370"/>
    </row>
    <row r="158" spans="1:16" ht="9" customHeight="1" thickBot="1" x14ac:dyDescent="0.3">
      <c r="A158" s="5"/>
      <c r="B158" s="5"/>
      <c r="C158" s="5"/>
      <c r="D158" s="5"/>
      <c r="E158" s="5"/>
      <c r="F158" s="5"/>
      <c r="G158" s="5"/>
    </row>
    <row r="159" spans="1:16" ht="25.5" customHeight="1" thickBot="1" x14ac:dyDescent="0.3">
      <c r="A159" s="357" t="s">
        <v>233</v>
      </c>
      <c r="B159" s="358"/>
      <c r="C159" s="313" t="s">
        <v>190</v>
      </c>
      <c r="D159" s="314"/>
      <c r="E159" s="313" t="s">
        <v>191</v>
      </c>
      <c r="F159" s="315"/>
      <c r="G159" s="213"/>
      <c r="H159" s="57"/>
    </row>
    <row r="160" spans="1:16" s="38" customFormat="1" ht="24.95" customHeight="1" thickTop="1" x14ac:dyDescent="0.25">
      <c r="A160" s="359" t="s">
        <v>234</v>
      </c>
      <c r="B160" s="360"/>
      <c r="C160" s="360"/>
      <c r="D160" s="360"/>
      <c r="E160" s="360"/>
      <c r="F160" s="360"/>
      <c r="G160" s="361"/>
      <c r="H160" s="63"/>
      <c r="I160" s="27"/>
      <c r="J160" s="27"/>
      <c r="K160" s="27"/>
      <c r="L160" s="27"/>
      <c r="M160" s="27"/>
      <c r="N160" s="27"/>
      <c r="O160" s="27"/>
      <c r="P160" s="27"/>
    </row>
    <row r="161" spans="1:16" s="26" customFormat="1" ht="23.1" customHeight="1" x14ac:dyDescent="0.2">
      <c r="A161" s="28" t="s">
        <v>3</v>
      </c>
      <c r="B161" s="362" t="s">
        <v>77</v>
      </c>
      <c r="C161" s="362"/>
      <c r="D161" s="363" t="s">
        <v>78</v>
      </c>
      <c r="E161" s="364"/>
      <c r="F161" s="29" t="s">
        <v>79</v>
      </c>
      <c r="G161" s="29" t="s">
        <v>80</v>
      </c>
      <c r="H161" s="25"/>
      <c r="I161" s="25"/>
      <c r="J161" s="25"/>
      <c r="K161" s="25"/>
      <c r="L161" s="25"/>
      <c r="M161" s="25"/>
      <c r="N161" s="25"/>
      <c r="O161" s="25"/>
      <c r="P161" s="25"/>
    </row>
    <row r="162" spans="1:16" x14ac:dyDescent="0.25">
      <c r="A162" s="92"/>
      <c r="B162" s="356"/>
      <c r="C162" s="356"/>
      <c r="D162" s="356"/>
      <c r="E162" s="356"/>
      <c r="F162" s="278"/>
      <c r="G162" s="94"/>
    </row>
    <row r="163" spans="1:16" x14ac:dyDescent="0.25">
      <c r="A163" s="92"/>
      <c r="B163" s="356"/>
      <c r="C163" s="356"/>
      <c r="D163" s="356"/>
      <c r="E163" s="356"/>
      <c r="F163" s="93"/>
      <c r="G163" s="94"/>
    </row>
    <row r="164" spans="1:16" x14ac:dyDescent="0.25">
      <c r="A164" s="92"/>
      <c r="B164" s="356"/>
      <c r="C164" s="356"/>
      <c r="D164" s="356"/>
      <c r="E164" s="356"/>
      <c r="F164" s="93"/>
      <c r="G164" s="94"/>
    </row>
    <row r="165" spans="1:16" x14ac:dyDescent="0.25">
      <c r="A165" s="92"/>
      <c r="B165" s="350"/>
      <c r="C165" s="351"/>
      <c r="D165" s="350"/>
      <c r="E165" s="351"/>
      <c r="F165" s="93"/>
      <c r="G165" s="94"/>
    </row>
    <row r="166" spans="1:16" ht="20.25" hidden="1" customHeight="1" x14ac:dyDescent="0.25">
      <c r="A166" s="30"/>
      <c r="B166" s="441"/>
      <c r="C166" s="441"/>
      <c r="D166" s="442"/>
      <c r="E166" s="443"/>
      <c r="F166" s="84"/>
      <c r="G166" s="85">
        <v>0</v>
      </c>
    </row>
    <row r="167" spans="1:16" ht="20.25" customHeight="1" x14ac:dyDescent="0.25">
      <c r="A167" s="347" t="s">
        <v>214</v>
      </c>
      <c r="B167" s="347"/>
      <c r="C167" s="347"/>
      <c r="D167" s="347"/>
      <c r="E167" s="348" t="s">
        <v>86</v>
      </c>
      <c r="F167" s="349"/>
      <c r="G167" s="91">
        <f>SUM(G162:G166)</f>
        <v>0</v>
      </c>
    </row>
    <row r="168" spans="1:16" ht="39" customHeight="1" x14ac:dyDescent="0.25">
      <c r="A168" s="5"/>
      <c r="B168" s="5"/>
      <c r="C168" s="58"/>
      <c r="D168" s="58"/>
      <c r="E168" s="58"/>
      <c r="F168" s="58"/>
      <c r="G168" s="5"/>
    </row>
    <row r="169" spans="1:16" s="26" customFormat="1" ht="41.1" customHeight="1" x14ac:dyDescent="0.2">
      <c r="A169" s="453" t="s">
        <v>235</v>
      </c>
      <c r="B169" s="454"/>
      <c r="C169" s="455" t="s">
        <v>192</v>
      </c>
      <c r="D169" s="456"/>
      <c r="E169" s="365" t="s">
        <v>226</v>
      </c>
      <c r="F169" s="366"/>
      <c r="G169" s="367"/>
      <c r="H169" s="64"/>
      <c r="I169" s="25"/>
      <c r="J169" s="25"/>
      <c r="K169" s="25"/>
      <c r="L169" s="25"/>
      <c r="M169" s="25"/>
      <c r="N169" s="25"/>
      <c r="O169" s="25"/>
      <c r="P169" s="25"/>
    </row>
    <row r="170" spans="1:16" ht="25.35" customHeight="1" x14ac:dyDescent="0.25">
      <c r="A170" s="457" t="s">
        <v>236</v>
      </c>
      <c r="B170" s="458"/>
      <c r="C170" s="458"/>
      <c r="D170" s="458"/>
      <c r="E170" s="458"/>
      <c r="F170" s="458"/>
      <c r="G170" s="459"/>
    </row>
    <row r="171" spans="1:16" ht="33.6" customHeight="1" x14ac:dyDescent="0.25">
      <c r="A171" s="337" t="s">
        <v>85</v>
      </c>
      <c r="B171" s="338"/>
      <c r="C171" s="338"/>
      <c r="D171" s="338"/>
      <c r="E171" s="338"/>
      <c r="F171" s="338"/>
      <c r="G171" s="339"/>
    </row>
    <row r="172" spans="1:16" ht="30" customHeight="1" x14ac:dyDescent="0.25">
      <c r="A172" s="445" t="s">
        <v>49</v>
      </c>
      <c r="B172" s="446"/>
      <c r="C172" s="447" t="s">
        <v>50</v>
      </c>
      <c r="D172" s="448"/>
      <c r="E172" s="59"/>
    </row>
    <row r="173" spans="1:16" ht="25.5" customHeight="1" x14ac:dyDescent="0.25">
      <c r="A173" s="449"/>
      <c r="B173" s="450"/>
      <c r="C173" s="451">
        <f>'Fiscal Worksheet (MTDC)'!F22</f>
        <v>0</v>
      </c>
      <c r="D173" s="452"/>
    </row>
    <row r="174" spans="1:16" x14ac:dyDescent="0.25">
      <c r="A174" s="437" t="s">
        <v>47</v>
      </c>
      <c r="B174" s="438"/>
      <c r="C174" s="439">
        <f>C173</f>
        <v>0</v>
      </c>
      <c r="D174" s="440"/>
    </row>
    <row r="176" spans="1:16" x14ac:dyDescent="0.25">
      <c r="A176" s="460" t="s">
        <v>53</v>
      </c>
      <c r="B176" s="460"/>
      <c r="C176" s="460"/>
      <c r="D176" s="461"/>
    </row>
    <row r="177" spans="1:7" x14ac:dyDescent="0.25">
      <c r="A177" s="344" t="s">
        <v>4</v>
      </c>
      <c r="B177" s="346"/>
      <c r="C177" s="345" t="s">
        <v>202</v>
      </c>
      <c r="D177" s="346"/>
      <c r="E177" s="4"/>
      <c r="F177" s="4"/>
      <c r="G177" s="4"/>
    </row>
    <row r="178" spans="1:7" x14ac:dyDescent="0.25">
      <c r="A178" s="377" t="s">
        <v>196</v>
      </c>
      <c r="B178" s="378"/>
      <c r="C178" s="375">
        <f>F20</f>
        <v>0</v>
      </c>
      <c r="D178" s="376"/>
      <c r="E178" s="19"/>
      <c r="F178" s="19"/>
      <c r="G178" s="10"/>
    </row>
    <row r="179" spans="1:7" x14ac:dyDescent="0.25">
      <c r="A179" s="377" t="s">
        <v>197</v>
      </c>
      <c r="B179" s="378"/>
      <c r="C179" s="375">
        <f>F39</f>
        <v>0</v>
      </c>
      <c r="D179" s="376">
        <f>F39</f>
        <v>0</v>
      </c>
      <c r="E179" s="19"/>
      <c r="F179" s="19"/>
      <c r="G179" s="10"/>
    </row>
    <row r="180" spans="1:7" x14ac:dyDescent="0.25">
      <c r="A180" s="377" t="s">
        <v>198</v>
      </c>
      <c r="B180" s="378"/>
      <c r="C180" s="375">
        <f>H74</f>
        <v>0</v>
      </c>
      <c r="D180" s="376" t="e">
        <f>#REF!</f>
        <v>#REF!</v>
      </c>
      <c r="E180" s="19"/>
      <c r="F180" s="19"/>
      <c r="G180" s="10"/>
    </row>
    <row r="181" spans="1:7" x14ac:dyDescent="0.25">
      <c r="A181" s="377" t="s">
        <v>199</v>
      </c>
      <c r="B181" s="378"/>
      <c r="C181" s="375">
        <f>F95</f>
        <v>0</v>
      </c>
      <c r="D181" s="376">
        <f>F95</f>
        <v>0</v>
      </c>
      <c r="E181" s="19"/>
      <c r="F181" s="19"/>
      <c r="G181" s="10"/>
    </row>
    <row r="182" spans="1:7" x14ac:dyDescent="0.25">
      <c r="A182" s="377" t="s">
        <v>252</v>
      </c>
      <c r="B182" s="378"/>
      <c r="C182" s="375">
        <f>F114</f>
        <v>0</v>
      </c>
      <c r="D182" s="376">
        <f>C114</f>
        <v>0</v>
      </c>
      <c r="E182" s="19"/>
      <c r="F182" s="19"/>
      <c r="G182" s="10"/>
    </row>
    <row r="183" spans="1:7" x14ac:dyDescent="0.25">
      <c r="A183" s="377" t="s">
        <v>232</v>
      </c>
      <c r="B183" s="378"/>
      <c r="C183" s="375">
        <f>F133</f>
        <v>0</v>
      </c>
      <c r="D183" s="376">
        <f>F133</f>
        <v>0</v>
      </c>
      <c r="E183" s="19"/>
      <c r="F183" s="19"/>
      <c r="G183" s="10"/>
    </row>
    <row r="184" spans="1:7" x14ac:dyDescent="0.25">
      <c r="A184" s="377" t="s">
        <v>200</v>
      </c>
      <c r="B184" s="378"/>
      <c r="C184" s="375">
        <f>F154</f>
        <v>0</v>
      </c>
      <c r="D184" s="376">
        <f>F154</f>
        <v>0</v>
      </c>
      <c r="E184" s="19"/>
      <c r="F184" s="19"/>
      <c r="G184" s="10"/>
    </row>
    <row r="185" spans="1:7" x14ac:dyDescent="0.25">
      <c r="A185" s="379" t="s">
        <v>16</v>
      </c>
      <c r="B185" s="380"/>
      <c r="C185" s="375">
        <f>SUM(C178:C184)</f>
        <v>0</v>
      </c>
      <c r="D185" s="376" t="e">
        <f>SUM(D178:D184)</f>
        <v>#REF!</v>
      </c>
      <c r="E185" s="19"/>
      <c r="F185" s="19"/>
      <c r="G185" s="10"/>
    </row>
    <row r="186" spans="1:7" x14ac:dyDescent="0.25">
      <c r="A186" s="379" t="s">
        <v>201</v>
      </c>
      <c r="B186" s="380"/>
      <c r="C186" s="375">
        <f>C174</f>
        <v>0</v>
      </c>
      <c r="D186" s="376">
        <f>C174</f>
        <v>0</v>
      </c>
      <c r="E186" s="19"/>
      <c r="F186" s="19"/>
      <c r="G186" s="10"/>
    </row>
    <row r="187" spans="1:7" x14ac:dyDescent="0.25">
      <c r="A187" s="373" t="s">
        <v>203</v>
      </c>
      <c r="B187" s="374"/>
      <c r="C187" s="375">
        <f>SUM(C185:C186)</f>
        <v>0</v>
      </c>
      <c r="D187" s="376" t="e">
        <f>SUM(D185:D186)</f>
        <v>#REF!</v>
      </c>
      <c r="E187" s="18"/>
      <c r="F187" s="18"/>
      <c r="G187" s="11"/>
    </row>
    <row r="188" spans="1:7" x14ac:dyDescent="0.25">
      <c r="A188" s="340" t="s">
        <v>212</v>
      </c>
      <c r="B188" s="341"/>
      <c r="C188" s="342" t="str">
        <f>IF(G167&gt;0,C187-G167,"N/A")</f>
        <v>N/A</v>
      </c>
      <c r="D188" s="343"/>
      <c r="E188" s="78"/>
      <c r="F188" s="18"/>
      <c r="G188" s="18"/>
    </row>
    <row r="189" spans="1:7" x14ac:dyDescent="0.25">
      <c r="A189" s="344" t="s">
        <v>213</v>
      </c>
      <c r="B189" s="345"/>
      <c r="C189" s="345"/>
      <c r="D189" s="346"/>
      <c r="E189" s="18"/>
      <c r="F189" s="18"/>
      <c r="G189" s="11"/>
    </row>
    <row r="190" spans="1:7" x14ac:dyDescent="0.25">
      <c r="A190" s="381" t="s">
        <v>204</v>
      </c>
      <c r="B190" s="382"/>
      <c r="C190" s="387">
        <f>G20+'Budget and Justification (2)'!G20</f>
        <v>0</v>
      </c>
      <c r="D190" s="388"/>
    </row>
    <row r="191" spans="1:7" x14ac:dyDescent="0.25">
      <c r="A191" s="381" t="s">
        <v>205</v>
      </c>
      <c r="B191" s="382"/>
      <c r="C191" s="387">
        <f>G39+'Budget and Justification (2)'!G39</f>
        <v>0</v>
      </c>
      <c r="D191" s="388">
        <f>G39</f>
        <v>0</v>
      </c>
    </row>
    <row r="192" spans="1:7" x14ac:dyDescent="0.25">
      <c r="A192" s="381" t="s">
        <v>206</v>
      </c>
      <c r="B192" s="382"/>
      <c r="C192" s="387">
        <f>I74+'Budget and Justification (2)'!I74</f>
        <v>0</v>
      </c>
      <c r="D192" s="388"/>
    </row>
    <row r="193" spans="1:7" x14ac:dyDescent="0.25">
      <c r="A193" s="381" t="s">
        <v>207</v>
      </c>
      <c r="B193" s="382"/>
      <c r="C193" s="387">
        <f>G95+'Budget and Justification (2)'!G95</f>
        <v>0</v>
      </c>
      <c r="D193" s="388"/>
    </row>
    <row r="194" spans="1:7" x14ac:dyDescent="0.25">
      <c r="A194" s="381" t="s">
        <v>208</v>
      </c>
      <c r="B194" s="382"/>
      <c r="C194" s="387">
        <f>G114+'Budget and Justification (2)'!G114</f>
        <v>0</v>
      </c>
      <c r="D194" s="388"/>
    </row>
    <row r="195" spans="1:7" x14ac:dyDescent="0.25">
      <c r="A195" s="381" t="s">
        <v>209</v>
      </c>
      <c r="B195" s="382"/>
      <c r="C195" s="387">
        <f>G133+'Budget and Justification (2)'!G133</f>
        <v>0</v>
      </c>
      <c r="D195" s="388"/>
    </row>
    <row r="196" spans="1:7" x14ac:dyDescent="0.25">
      <c r="A196" s="381" t="s">
        <v>210</v>
      </c>
      <c r="B196" s="382"/>
      <c r="C196" s="387">
        <f>G154+'Budget and Justification (2)'!G154</f>
        <v>0</v>
      </c>
      <c r="D196" s="388"/>
    </row>
    <row r="197" spans="1:7" x14ac:dyDescent="0.25">
      <c r="A197" s="383" t="s">
        <v>41</v>
      </c>
      <c r="B197" s="384"/>
      <c r="C197" s="387">
        <f>SUM(C190:C196)</f>
        <v>0</v>
      </c>
      <c r="D197" s="388"/>
    </row>
    <row r="198" spans="1:7" x14ac:dyDescent="0.25">
      <c r="A198" s="385" t="s">
        <v>211</v>
      </c>
      <c r="B198" s="386"/>
      <c r="C198" s="462" t="e">
        <f>C197/C187</f>
        <v>#DIV/0!</v>
      </c>
      <c r="D198" s="463"/>
      <c r="E198" s="57"/>
    </row>
    <row r="200" spans="1:7" ht="15" hidden="1" customHeight="1" x14ac:dyDescent="0.25">
      <c r="A200" s="436" t="s">
        <v>33</v>
      </c>
      <c r="B200" s="436"/>
    </row>
    <row r="201" spans="1:7" ht="42" hidden="1" customHeight="1" x14ac:dyDescent="0.25">
      <c r="A201" s="444" t="s">
        <v>34</v>
      </c>
      <c r="B201" s="444"/>
      <c r="C201" s="444"/>
      <c r="D201" s="444"/>
      <c r="E201" s="444"/>
      <c r="F201" s="444"/>
      <c r="G201" s="5"/>
    </row>
    <row r="202" spans="1:7" ht="38.25" hidden="1" customHeight="1" x14ac:dyDescent="0.25">
      <c r="A202" s="444" t="s">
        <v>35</v>
      </c>
      <c r="B202" s="444"/>
      <c r="C202" s="444"/>
      <c r="D202" s="444"/>
      <c r="E202" s="444"/>
      <c r="F202" s="444"/>
      <c r="G202" s="5"/>
    </row>
    <row r="203" spans="1:7" ht="31.5" hidden="1" customHeight="1" x14ac:dyDescent="0.25">
      <c r="A203" s="435"/>
      <c r="B203" s="435"/>
      <c r="C203" s="435"/>
      <c r="D203" s="435"/>
      <c r="E203" s="435"/>
      <c r="F203" s="435"/>
    </row>
    <row r="204" spans="1:7" hidden="1" x14ac:dyDescent="0.25"/>
    <row r="205" spans="1:7" ht="15" hidden="1" customHeight="1" x14ac:dyDescent="0.25">
      <c r="A205" s="12" t="s">
        <v>36</v>
      </c>
      <c r="B205" s="13"/>
      <c r="C205" s="14"/>
    </row>
    <row r="206" spans="1:7" hidden="1" x14ac:dyDescent="0.25">
      <c r="A206" s="3" t="s">
        <v>4</v>
      </c>
      <c r="B206" s="3" t="s">
        <v>5</v>
      </c>
      <c r="C206" s="3" t="s">
        <v>6</v>
      </c>
      <c r="D206" s="3" t="s">
        <v>7</v>
      </c>
      <c r="E206" s="3" t="s">
        <v>8</v>
      </c>
      <c r="F206" s="3" t="s">
        <v>9</v>
      </c>
      <c r="G206" s="4"/>
    </row>
    <row r="207" spans="1:7" hidden="1" x14ac:dyDescent="0.25">
      <c r="A207" s="2" t="s">
        <v>10</v>
      </c>
      <c r="B207" s="6">
        <v>0</v>
      </c>
      <c r="C207" s="6">
        <v>0</v>
      </c>
      <c r="D207" s="6">
        <v>0</v>
      </c>
      <c r="E207" s="6">
        <v>0</v>
      </c>
      <c r="F207" s="6">
        <v>0</v>
      </c>
      <c r="G207" s="10"/>
    </row>
    <row r="208" spans="1:7" hidden="1" x14ac:dyDescent="0.25">
      <c r="A208" s="2" t="s">
        <v>11</v>
      </c>
      <c r="B208" s="6">
        <v>0</v>
      </c>
      <c r="C208" s="6">
        <v>0</v>
      </c>
      <c r="D208" s="6">
        <v>0</v>
      </c>
      <c r="E208" s="6">
        <v>0</v>
      </c>
      <c r="F208" s="6">
        <v>0</v>
      </c>
      <c r="G208" s="10"/>
    </row>
    <row r="209" spans="1:7" hidden="1" x14ac:dyDescent="0.25">
      <c r="A209" s="2" t="s">
        <v>12</v>
      </c>
      <c r="B209" s="6">
        <v>0</v>
      </c>
      <c r="C209" s="6">
        <v>0</v>
      </c>
      <c r="D209" s="6">
        <v>0</v>
      </c>
      <c r="E209" s="6">
        <v>0</v>
      </c>
      <c r="F209" s="6">
        <v>0</v>
      </c>
      <c r="G209" s="10"/>
    </row>
    <row r="210" spans="1:7" hidden="1" x14ac:dyDescent="0.25">
      <c r="A210" s="2" t="s">
        <v>13</v>
      </c>
      <c r="B210" s="6">
        <v>0</v>
      </c>
      <c r="C210" s="6">
        <v>0</v>
      </c>
      <c r="D210" s="6">
        <v>0</v>
      </c>
      <c r="E210" s="6">
        <v>0</v>
      </c>
      <c r="F210" s="6">
        <v>0</v>
      </c>
      <c r="G210" s="10"/>
    </row>
    <row r="211" spans="1:7" hidden="1" x14ac:dyDescent="0.25">
      <c r="A211" s="2" t="s">
        <v>14</v>
      </c>
      <c r="B211" s="6">
        <v>0</v>
      </c>
      <c r="C211" s="6">
        <v>0</v>
      </c>
      <c r="D211" s="6">
        <v>0</v>
      </c>
      <c r="E211" s="6">
        <v>0</v>
      </c>
      <c r="F211" s="6">
        <v>0</v>
      </c>
      <c r="G211" s="10"/>
    </row>
    <row r="212" spans="1:7" hidden="1" x14ac:dyDescent="0.25">
      <c r="A212" s="2" t="s">
        <v>15</v>
      </c>
      <c r="B212" s="6">
        <v>0</v>
      </c>
      <c r="C212" s="6">
        <v>0</v>
      </c>
      <c r="D212" s="6">
        <v>0</v>
      </c>
      <c r="E212" s="6">
        <v>0</v>
      </c>
      <c r="F212" s="6">
        <v>0</v>
      </c>
      <c r="G212" s="10"/>
    </row>
    <row r="213" spans="1:7" hidden="1" x14ac:dyDescent="0.25">
      <c r="A213" s="2" t="s">
        <v>1</v>
      </c>
      <c r="B213" s="6">
        <v>0</v>
      </c>
      <c r="C213" s="6">
        <v>0</v>
      </c>
      <c r="D213" s="6">
        <v>0</v>
      </c>
      <c r="E213" s="6">
        <v>0</v>
      </c>
      <c r="F213" s="6">
        <v>0</v>
      </c>
      <c r="G213" s="10"/>
    </row>
    <row r="214" spans="1:7" hidden="1" x14ac:dyDescent="0.25">
      <c r="A214" s="2" t="s">
        <v>16</v>
      </c>
      <c r="B214" s="6">
        <f>SUM(B207:B213)</f>
        <v>0</v>
      </c>
      <c r="C214" s="6">
        <f>SUM(C207:C213)</f>
        <v>0</v>
      </c>
      <c r="D214" s="6">
        <f>SUM(D207:D213)</f>
        <v>0</v>
      </c>
      <c r="E214" s="6">
        <f>SUM(E207:E213)</f>
        <v>0</v>
      </c>
      <c r="F214" s="6">
        <f>SUM(F207:F213)</f>
        <v>0</v>
      </c>
      <c r="G214" s="10"/>
    </row>
    <row r="215" spans="1:7" hidden="1" x14ac:dyDescent="0.25">
      <c r="A215" s="2" t="s">
        <v>17</v>
      </c>
      <c r="B215" s="6">
        <v>0</v>
      </c>
      <c r="C215" s="6">
        <v>0</v>
      </c>
      <c r="D215" s="6">
        <v>0</v>
      </c>
      <c r="E215" s="6">
        <v>0</v>
      </c>
      <c r="F215" s="6">
        <v>0</v>
      </c>
      <c r="G215" s="10"/>
    </row>
    <row r="216" spans="1:7" hidden="1" x14ac:dyDescent="0.25">
      <c r="A216" s="2" t="s">
        <v>18</v>
      </c>
      <c r="B216" s="7">
        <f>SUM(B214:B215)</f>
        <v>0</v>
      </c>
      <c r="C216" s="7">
        <f>SUM(C214:C215)</f>
        <v>0</v>
      </c>
      <c r="D216" s="7">
        <f>SUM(D214:D215)</f>
        <v>0</v>
      </c>
      <c r="E216" s="7">
        <f>SUM(E214:E215)</f>
        <v>0</v>
      </c>
      <c r="F216" s="7">
        <f>SUM(F214:F215)</f>
        <v>0</v>
      </c>
      <c r="G216" s="11"/>
    </row>
    <row r="217" spans="1:7" hidden="1" x14ac:dyDescent="0.25"/>
    <row r="218" spans="1:7" hidden="1" x14ac:dyDescent="0.25">
      <c r="A218" s="9" t="s">
        <v>19</v>
      </c>
      <c r="B218" s="8">
        <f>SUM(B207:F207)</f>
        <v>0</v>
      </c>
    </row>
    <row r="219" spans="1:7" hidden="1" x14ac:dyDescent="0.25">
      <c r="A219" s="9" t="s">
        <v>20</v>
      </c>
      <c r="B219" s="8">
        <f t="shared" ref="B219:B224" si="10">SUM(B208:F208)</f>
        <v>0</v>
      </c>
    </row>
    <row r="220" spans="1:7" hidden="1" x14ac:dyDescent="0.25">
      <c r="A220" s="9" t="s">
        <v>21</v>
      </c>
      <c r="B220" s="8">
        <f t="shared" si="10"/>
        <v>0</v>
      </c>
    </row>
    <row r="221" spans="1:7" hidden="1" x14ac:dyDescent="0.25">
      <c r="A221" s="9" t="s">
        <v>22</v>
      </c>
      <c r="B221" s="8">
        <f t="shared" si="10"/>
        <v>0</v>
      </c>
    </row>
    <row r="222" spans="1:7" hidden="1" x14ac:dyDescent="0.25">
      <c r="A222" s="9" t="s">
        <v>23</v>
      </c>
      <c r="B222" s="8">
        <f t="shared" si="10"/>
        <v>0</v>
      </c>
    </row>
    <row r="223" spans="1:7" hidden="1" x14ac:dyDescent="0.25">
      <c r="A223" s="9" t="s">
        <v>24</v>
      </c>
      <c r="B223" s="8">
        <f t="shared" si="10"/>
        <v>0</v>
      </c>
    </row>
    <row r="224" spans="1:7" hidden="1" x14ac:dyDescent="0.25">
      <c r="A224" s="9" t="s">
        <v>25</v>
      </c>
      <c r="B224" s="8">
        <f t="shared" si="10"/>
        <v>0</v>
      </c>
    </row>
    <row r="225" spans="1:7" ht="30" hidden="1" x14ac:dyDescent="0.25">
      <c r="A225" s="9" t="s">
        <v>26</v>
      </c>
      <c r="B225" s="8">
        <f>SUM(B214:F214)</f>
        <v>0</v>
      </c>
    </row>
    <row r="226" spans="1:7" ht="30" hidden="1" x14ac:dyDescent="0.25">
      <c r="A226" s="9" t="s">
        <v>27</v>
      </c>
      <c r="B226" s="8">
        <f>SUM(B215:F215)</f>
        <v>0</v>
      </c>
    </row>
    <row r="227" spans="1:7" hidden="1" x14ac:dyDescent="0.25">
      <c r="A227" s="4"/>
    </row>
    <row r="228" spans="1:7" ht="48.75" hidden="1" customHeight="1" x14ac:dyDescent="0.25">
      <c r="A228" s="9" t="s">
        <v>37</v>
      </c>
      <c r="B228" s="8">
        <f>SUM(B229:B233)</f>
        <v>0</v>
      </c>
    </row>
    <row r="229" spans="1:7" hidden="1" x14ac:dyDescent="0.25">
      <c r="A229" s="9" t="s">
        <v>28</v>
      </c>
      <c r="B229" s="8">
        <f>B216</f>
        <v>0</v>
      </c>
    </row>
    <row r="230" spans="1:7" hidden="1" x14ac:dyDescent="0.25">
      <c r="A230" s="9" t="s">
        <v>29</v>
      </c>
      <c r="B230" s="8">
        <f>C216</f>
        <v>0</v>
      </c>
    </row>
    <row r="231" spans="1:7" hidden="1" x14ac:dyDescent="0.25">
      <c r="A231" s="9" t="s">
        <v>30</v>
      </c>
      <c r="B231" s="8">
        <f>D216</f>
        <v>0</v>
      </c>
    </row>
    <row r="232" spans="1:7" hidden="1" x14ac:dyDescent="0.25">
      <c r="A232" s="9" t="s">
        <v>31</v>
      </c>
      <c r="B232" s="8">
        <f>E216</f>
        <v>0</v>
      </c>
    </row>
    <row r="233" spans="1:7" hidden="1" x14ac:dyDescent="0.25">
      <c r="A233" s="9" t="s">
        <v>32</v>
      </c>
      <c r="B233" s="8">
        <f>F216</f>
        <v>0</v>
      </c>
    </row>
    <row r="234" spans="1:7" hidden="1" x14ac:dyDescent="0.25"/>
    <row r="235" spans="1:7" hidden="1" x14ac:dyDescent="0.25"/>
    <row r="236" spans="1:7" ht="15" hidden="1" customHeight="1" x14ac:dyDescent="0.25">
      <c r="A236" s="12" t="s">
        <v>38</v>
      </c>
      <c r="B236" s="13"/>
      <c r="C236" s="14"/>
    </row>
    <row r="237" spans="1:7" hidden="1" x14ac:dyDescent="0.25">
      <c r="A237" s="3" t="s">
        <v>4</v>
      </c>
      <c r="B237" s="3" t="s">
        <v>5</v>
      </c>
      <c r="C237" s="3" t="s">
        <v>6</v>
      </c>
      <c r="D237" s="3" t="s">
        <v>7</v>
      </c>
      <c r="E237" s="3" t="s">
        <v>8</v>
      </c>
      <c r="F237" s="3" t="s">
        <v>9</v>
      </c>
      <c r="G237" s="4"/>
    </row>
    <row r="238" spans="1:7" hidden="1" x14ac:dyDescent="0.25">
      <c r="A238" s="2" t="s">
        <v>10</v>
      </c>
      <c r="B238" s="6">
        <v>0</v>
      </c>
      <c r="C238" s="6">
        <v>0</v>
      </c>
      <c r="D238" s="6">
        <v>0</v>
      </c>
      <c r="E238" s="6">
        <v>0</v>
      </c>
      <c r="F238" s="6">
        <v>0</v>
      </c>
      <c r="G238" s="10"/>
    </row>
    <row r="239" spans="1:7" hidden="1" x14ac:dyDescent="0.25">
      <c r="A239" s="2" t="s">
        <v>11</v>
      </c>
      <c r="B239" s="6">
        <v>0</v>
      </c>
      <c r="C239" s="6">
        <v>0</v>
      </c>
      <c r="D239" s="6">
        <v>0</v>
      </c>
      <c r="E239" s="6">
        <v>0</v>
      </c>
      <c r="F239" s="6">
        <v>0</v>
      </c>
      <c r="G239" s="10"/>
    </row>
    <row r="240" spans="1:7" hidden="1" x14ac:dyDescent="0.25">
      <c r="A240" s="2" t="s">
        <v>12</v>
      </c>
      <c r="B240" s="6">
        <v>0</v>
      </c>
      <c r="C240" s="6">
        <v>0</v>
      </c>
      <c r="D240" s="6">
        <v>0</v>
      </c>
      <c r="E240" s="6">
        <v>0</v>
      </c>
      <c r="F240" s="6">
        <v>0</v>
      </c>
      <c r="G240" s="10"/>
    </row>
    <row r="241" spans="1:7" hidden="1" x14ac:dyDescent="0.25">
      <c r="A241" s="2" t="s">
        <v>13</v>
      </c>
      <c r="B241" s="6">
        <v>0</v>
      </c>
      <c r="C241" s="6">
        <v>0</v>
      </c>
      <c r="D241" s="6">
        <v>0</v>
      </c>
      <c r="E241" s="6">
        <v>0</v>
      </c>
      <c r="F241" s="6">
        <v>0</v>
      </c>
      <c r="G241" s="10"/>
    </row>
    <row r="242" spans="1:7" hidden="1" x14ac:dyDescent="0.25">
      <c r="A242" s="2" t="s">
        <v>14</v>
      </c>
      <c r="B242" s="6">
        <v>0</v>
      </c>
      <c r="C242" s="6">
        <v>0</v>
      </c>
      <c r="D242" s="6">
        <v>0</v>
      </c>
      <c r="E242" s="6">
        <v>0</v>
      </c>
      <c r="F242" s="6">
        <v>0</v>
      </c>
      <c r="G242" s="10"/>
    </row>
    <row r="243" spans="1:7" hidden="1" x14ac:dyDescent="0.25">
      <c r="A243" s="2" t="s">
        <v>15</v>
      </c>
      <c r="B243" s="6">
        <v>0</v>
      </c>
      <c r="C243" s="6">
        <v>0</v>
      </c>
      <c r="D243" s="6">
        <v>0</v>
      </c>
      <c r="E243" s="6">
        <v>0</v>
      </c>
      <c r="F243" s="6">
        <v>0</v>
      </c>
      <c r="G243" s="10"/>
    </row>
    <row r="244" spans="1:7" hidden="1" x14ac:dyDescent="0.25">
      <c r="A244" s="2" t="s">
        <v>1</v>
      </c>
      <c r="B244" s="6">
        <v>0</v>
      </c>
      <c r="C244" s="6">
        <v>0</v>
      </c>
      <c r="D244" s="6">
        <v>0</v>
      </c>
      <c r="E244" s="6">
        <v>0</v>
      </c>
      <c r="F244" s="6">
        <v>0</v>
      </c>
      <c r="G244" s="10"/>
    </row>
    <row r="245" spans="1:7" hidden="1" x14ac:dyDescent="0.25">
      <c r="A245" s="2" t="s">
        <v>16</v>
      </c>
      <c r="B245" s="6">
        <f>SUM(B238:B244)</f>
        <v>0</v>
      </c>
      <c r="C245" s="6">
        <f>SUM(C238:C244)</f>
        <v>0</v>
      </c>
      <c r="D245" s="6">
        <f>SUM(D238:D244)</f>
        <v>0</v>
      </c>
      <c r="E245" s="6">
        <f>SUM(E238:E244)</f>
        <v>0</v>
      </c>
      <c r="F245" s="6">
        <f>SUM(F238:F244)</f>
        <v>0</v>
      </c>
      <c r="G245" s="10"/>
    </row>
    <row r="246" spans="1:7" hidden="1" x14ac:dyDescent="0.25">
      <c r="A246" s="2" t="s">
        <v>17</v>
      </c>
      <c r="B246" s="6">
        <v>0</v>
      </c>
      <c r="C246" s="6">
        <v>0</v>
      </c>
      <c r="D246" s="6">
        <v>0</v>
      </c>
      <c r="E246" s="6">
        <v>0</v>
      </c>
      <c r="F246" s="6">
        <v>0</v>
      </c>
      <c r="G246" s="10"/>
    </row>
    <row r="247" spans="1:7" hidden="1" x14ac:dyDescent="0.25">
      <c r="A247" s="2" t="s">
        <v>18</v>
      </c>
      <c r="B247" s="7">
        <f>SUM(B245:B246)</f>
        <v>0</v>
      </c>
      <c r="C247" s="7">
        <f>SUM(C245:C246)</f>
        <v>0</v>
      </c>
      <c r="D247" s="7">
        <f>SUM(D245:D246)</f>
        <v>0</v>
      </c>
      <c r="E247" s="7">
        <f>SUM(E245:E246)</f>
        <v>0</v>
      </c>
      <c r="F247" s="7">
        <f>SUM(F245:F246)</f>
        <v>0</v>
      </c>
      <c r="G247" s="11"/>
    </row>
    <row r="248" spans="1:7" hidden="1" x14ac:dyDescent="0.25">
      <c r="D248" s="10"/>
      <c r="E248" s="10"/>
    </row>
    <row r="249" spans="1:7" hidden="1" x14ac:dyDescent="0.25">
      <c r="A249" s="9" t="s">
        <v>19</v>
      </c>
      <c r="B249" s="8">
        <f>SUM(B238:F238)</f>
        <v>0</v>
      </c>
      <c r="D249" s="10"/>
      <c r="E249" s="10"/>
    </row>
    <row r="250" spans="1:7" hidden="1" x14ac:dyDescent="0.25">
      <c r="A250" s="9" t="s">
        <v>20</v>
      </c>
      <c r="B250" s="8">
        <f t="shared" ref="B250:B255" si="11">SUM(B239:F239)</f>
        <v>0</v>
      </c>
      <c r="D250" s="10"/>
      <c r="E250" s="10"/>
    </row>
    <row r="251" spans="1:7" hidden="1" x14ac:dyDescent="0.25">
      <c r="A251" s="9" t="s">
        <v>21</v>
      </c>
      <c r="B251" s="8">
        <f t="shared" si="11"/>
        <v>0</v>
      </c>
      <c r="D251" s="10"/>
      <c r="E251" s="10"/>
    </row>
    <row r="252" spans="1:7" hidden="1" x14ac:dyDescent="0.25">
      <c r="A252" s="9" t="s">
        <v>22</v>
      </c>
      <c r="B252" s="8">
        <f t="shared" si="11"/>
        <v>0</v>
      </c>
      <c r="D252" s="10"/>
      <c r="E252" s="10"/>
    </row>
    <row r="253" spans="1:7" hidden="1" x14ac:dyDescent="0.25">
      <c r="A253" s="9" t="s">
        <v>23</v>
      </c>
      <c r="B253" s="8">
        <f t="shared" si="11"/>
        <v>0</v>
      </c>
      <c r="D253" s="11"/>
      <c r="E253" s="11"/>
    </row>
    <row r="254" spans="1:7" hidden="1" x14ac:dyDescent="0.25">
      <c r="A254" s="9" t="s">
        <v>24</v>
      </c>
      <c r="B254" s="8">
        <f t="shared" si="11"/>
        <v>0</v>
      </c>
    </row>
    <row r="255" spans="1:7" hidden="1" x14ac:dyDescent="0.25">
      <c r="A255" s="9" t="s">
        <v>25</v>
      </c>
      <c r="B255" s="8">
        <f t="shared" si="11"/>
        <v>0</v>
      </c>
    </row>
    <row r="256" spans="1:7" ht="30" hidden="1" x14ac:dyDescent="0.25">
      <c r="A256" s="9" t="s">
        <v>26</v>
      </c>
      <c r="B256" s="8">
        <f>SUM(B245:F245)</f>
        <v>0</v>
      </c>
    </row>
    <row r="257" spans="1:2" ht="30" hidden="1" x14ac:dyDescent="0.25">
      <c r="A257" s="9" t="s">
        <v>27</v>
      </c>
      <c r="B257" s="8">
        <f>SUM(B246:F246)</f>
        <v>0</v>
      </c>
    </row>
    <row r="258" spans="1:2" hidden="1" x14ac:dyDescent="0.25">
      <c r="A258" s="4"/>
    </row>
    <row r="259" spans="1:2" ht="30" hidden="1" x14ac:dyDescent="0.25">
      <c r="A259" s="9" t="s">
        <v>39</v>
      </c>
      <c r="B259" s="8">
        <f>SUM(B260:B264)</f>
        <v>0</v>
      </c>
    </row>
    <row r="260" spans="1:2" hidden="1" x14ac:dyDescent="0.25">
      <c r="A260" s="9" t="s">
        <v>28</v>
      </c>
      <c r="B260" s="8">
        <f>B247</f>
        <v>0</v>
      </c>
    </row>
    <row r="261" spans="1:2" hidden="1" x14ac:dyDescent="0.25">
      <c r="A261" s="9" t="s">
        <v>29</v>
      </c>
      <c r="B261" s="8">
        <f>C247</f>
        <v>0</v>
      </c>
    </row>
    <row r="262" spans="1:2" hidden="1" x14ac:dyDescent="0.25">
      <c r="A262" s="9" t="s">
        <v>30</v>
      </c>
      <c r="B262" s="8">
        <f>D253</f>
        <v>0</v>
      </c>
    </row>
    <row r="263" spans="1:2" hidden="1" x14ac:dyDescent="0.25">
      <c r="A263" s="9" t="s">
        <v>31</v>
      </c>
      <c r="B263" s="8">
        <f>E253</f>
        <v>0</v>
      </c>
    </row>
    <row r="264" spans="1:2" hidden="1" x14ac:dyDescent="0.25">
      <c r="A264" s="9" t="s">
        <v>32</v>
      </c>
      <c r="B264" s="8">
        <f>F247</f>
        <v>0</v>
      </c>
    </row>
    <row r="265" spans="1:2" hidden="1" x14ac:dyDescent="0.25"/>
  </sheetData>
  <sheetProtection algorithmName="SHA-512" hashValue="+Gd1Ys3H5qNWZ6FmFoUUmy9QqOR/2zD5jh+Adv/04h/fsSHjBV7VFOzLtM60vWdBci6QWwLH3zxSiSLqPr9B3g==" saltValue="Gi04OVMf2h65JjAGKpnTWw==" spinCount="100000" sheet="1" objects="1" scenarios="1" selectLockedCells="1"/>
  <mergeCells count="167">
    <mergeCell ref="A119:C119"/>
    <mergeCell ref="A134:E134"/>
    <mergeCell ref="C61:G61"/>
    <mergeCell ref="A60:B60"/>
    <mergeCell ref="A98:H98"/>
    <mergeCell ref="A116:H116"/>
    <mergeCell ref="A117:H117"/>
    <mergeCell ref="A97:H97"/>
    <mergeCell ref="A83:B83"/>
    <mergeCell ref="A84:B84"/>
    <mergeCell ref="C81:D81"/>
    <mergeCell ref="A132:B132"/>
    <mergeCell ref="A103:B103"/>
    <mergeCell ref="A112:B112"/>
    <mergeCell ref="A121:B121"/>
    <mergeCell ref="A203:F203"/>
    <mergeCell ref="A200:B200"/>
    <mergeCell ref="A174:B174"/>
    <mergeCell ref="C174:D174"/>
    <mergeCell ref="B166:C166"/>
    <mergeCell ref="D166:E166"/>
    <mergeCell ref="A201:F201"/>
    <mergeCell ref="A202:F202"/>
    <mergeCell ref="A172:B172"/>
    <mergeCell ref="C172:D172"/>
    <mergeCell ref="A173:B173"/>
    <mergeCell ref="C173:D173"/>
    <mergeCell ref="A169:B169"/>
    <mergeCell ref="C169:D169"/>
    <mergeCell ref="A170:G170"/>
    <mergeCell ref="A183:B183"/>
    <mergeCell ref="A184:B184"/>
    <mergeCell ref="A176:D176"/>
    <mergeCell ref="C193:D193"/>
    <mergeCell ref="C194:D194"/>
    <mergeCell ref="C195:D195"/>
    <mergeCell ref="C196:D196"/>
    <mergeCell ref="C197:D197"/>
    <mergeCell ref="C198:D198"/>
    <mergeCell ref="A2:H2"/>
    <mergeCell ref="A91:B91"/>
    <mergeCell ref="A92:B92"/>
    <mergeCell ref="A85:B85"/>
    <mergeCell ref="A86:B86"/>
    <mergeCell ref="A87:B87"/>
    <mergeCell ref="A88:B88"/>
    <mergeCell ref="A89:B89"/>
    <mergeCell ref="A141:B141"/>
    <mergeCell ref="A120:C120"/>
    <mergeCell ref="A57:H57"/>
    <mergeCell ref="A58:H58"/>
    <mergeCell ref="A74:C74"/>
    <mergeCell ref="A95:C95"/>
    <mergeCell ref="A114:C114"/>
    <mergeCell ref="A124:B124"/>
    <mergeCell ref="A123:B123"/>
    <mergeCell ref="A130:B130"/>
    <mergeCell ref="A111:B111"/>
    <mergeCell ref="A133:C133"/>
    <mergeCell ref="A101:F101"/>
    <mergeCell ref="D100:E100"/>
    <mergeCell ref="D119:E119"/>
    <mergeCell ref="A113:B113"/>
    <mergeCell ref="A156:H156"/>
    <mergeCell ref="A157:H157"/>
    <mergeCell ref="F6:H6"/>
    <mergeCell ref="C26:G26"/>
    <mergeCell ref="A82:G82"/>
    <mergeCell ref="A61:B61"/>
    <mergeCell ref="I1:K1"/>
    <mergeCell ref="A6:B6"/>
    <mergeCell ref="A25:B25"/>
    <mergeCell ref="C6:E6"/>
    <mergeCell ref="C25:D25"/>
    <mergeCell ref="A7:C7"/>
    <mergeCell ref="A26:B26"/>
    <mergeCell ref="A39:D39"/>
    <mergeCell ref="A41:B41"/>
    <mergeCell ref="A22:H22"/>
    <mergeCell ref="A23:H23"/>
    <mergeCell ref="A1:H1"/>
    <mergeCell ref="D7:H7"/>
    <mergeCell ref="B3:C3"/>
    <mergeCell ref="E3:H3"/>
    <mergeCell ref="G4:H4"/>
    <mergeCell ref="A102:B102"/>
    <mergeCell ref="A20:C20"/>
    <mergeCell ref="A190:B190"/>
    <mergeCell ref="A191:B191"/>
    <mergeCell ref="A192:B192"/>
    <mergeCell ref="A193:B193"/>
    <mergeCell ref="A194:B194"/>
    <mergeCell ref="A195:B195"/>
    <mergeCell ref="A197:B197"/>
    <mergeCell ref="A198:B198"/>
    <mergeCell ref="C190:D190"/>
    <mergeCell ref="C191:D191"/>
    <mergeCell ref="C192:D192"/>
    <mergeCell ref="A196:B196"/>
    <mergeCell ref="A187:B187"/>
    <mergeCell ref="C177:D177"/>
    <mergeCell ref="C178:D178"/>
    <mergeCell ref="C179:D179"/>
    <mergeCell ref="C180:D180"/>
    <mergeCell ref="C181:D181"/>
    <mergeCell ref="C182:D182"/>
    <mergeCell ref="C183:D183"/>
    <mergeCell ref="C184:D184"/>
    <mergeCell ref="C185:D185"/>
    <mergeCell ref="C186:D186"/>
    <mergeCell ref="C187:D187"/>
    <mergeCell ref="A177:B177"/>
    <mergeCell ref="A178:B178"/>
    <mergeCell ref="A179:B179"/>
    <mergeCell ref="A180:B180"/>
    <mergeCell ref="A181:B181"/>
    <mergeCell ref="A182:B182"/>
    <mergeCell ref="A185:B185"/>
    <mergeCell ref="A186:B186"/>
    <mergeCell ref="A171:G171"/>
    <mergeCell ref="A188:B188"/>
    <mergeCell ref="C188:D188"/>
    <mergeCell ref="A189:D189"/>
    <mergeCell ref="A167:D167"/>
    <mergeCell ref="E167:F167"/>
    <mergeCell ref="A131:B131"/>
    <mergeCell ref="B165:C165"/>
    <mergeCell ref="D165:E165"/>
    <mergeCell ref="A140:B140"/>
    <mergeCell ref="A154:D154"/>
    <mergeCell ref="B162:C162"/>
    <mergeCell ref="D162:E162"/>
    <mergeCell ref="A159:B159"/>
    <mergeCell ref="A160:G160"/>
    <mergeCell ref="B161:C161"/>
    <mergeCell ref="D161:E161"/>
    <mergeCell ref="E169:G169"/>
    <mergeCell ref="B163:C163"/>
    <mergeCell ref="B164:C164"/>
    <mergeCell ref="D163:E163"/>
    <mergeCell ref="D164:E164"/>
    <mergeCell ref="A137:H137"/>
    <mergeCell ref="C140:D140"/>
    <mergeCell ref="C159:D159"/>
    <mergeCell ref="E159:F159"/>
    <mergeCell ref="C60:G60"/>
    <mergeCell ref="A79:H79"/>
    <mergeCell ref="A78:H78"/>
    <mergeCell ref="A122:B122"/>
    <mergeCell ref="A100:C100"/>
    <mergeCell ref="A81:B81"/>
    <mergeCell ref="A136:H136"/>
    <mergeCell ref="A129:B129"/>
    <mergeCell ref="A90:B90"/>
    <mergeCell ref="A106:B106"/>
    <mergeCell ref="A107:B107"/>
    <mergeCell ref="A108:B108"/>
    <mergeCell ref="A109:B109"/>
    <mergeCell ref="A125:B125"/>
    <mergeCell ref="A126:B126"/>
    <mergeCell ref="A127:B127"/>
    <mergeCell ref="A128:B128"/>
    <mergeCell ref="A93:B93"/>
    <mergeCell ref="A94:B94"/>
    <mergeCell ref="A104:B104"/>
    <mergeCell ref="A105:B105"/>
    <mergeCell ref="A110:B110"/>
  </mergeCells>
  <hyperlinks>
    <hyperlink ref="C6" r:id="rId1" location="p-200.430(a)(3)" display="https://www.ecfr.gov/current/title-2/subtitle-A/chapter-II/part-200#p-200.430(a)(3)" xr:uid="{00000000-0004-0000-0000-000000000000}"/>
    <hyperlink ref="C6:D6" r:id="rId2" location="p-200.430(a)(3)" display="2 CFR §200.430(b) Compensation - Personal Services" xr:uid="{00000000-0004-0000-0000-000001000000}"/>
    <hyperlink ref="F6" r:id="rId3" display="https://www.ecfr.gov/current/title-45/part-75/subpart-E" xr:uid="{00000000-0004-0000-0000-000002000000}"/>
    <hyperlink ref="F6:G6" r:id="rId4" display="45 CFR §75.400" xr:uid="{00000000-0004-0000-0000-000003000000}"/>
    <hyperlink ref="C6:E6" r:id="rId5" location="p-200.430(a)(3)" display="2 CFR §200.430(b)" xr:uid="{00000000-0004-0000-0000-000004000000}"/>
    <hyperlink ref="C25" r:id="rId6" display="https://www.ecfr.gov/current/title-2/section-200.431" xr:uid="{00000000-0004-0000-0000-000005000000}"/>
    <hyperlink ref="C25:D25" r:id="rId7" display="2 CFR §200.431" xr:uid="{00000000-0004-0000-0000-000006000000}"/>
    <hyperlink ref="C60" r:id="rId8" display="https://www.ecfr.gov/current/title-2/section-200.475" xr:uid="{00000000-0004-0000-0000-000007000000}"/>
    <hyperlink ref="C60:D60" r:id="rId9" display=" 2 CFR §200.475" xr:uid="{00000000-0004-0000-0000-000008000000}"/>
    <hyperlink ref="C81" r:id="rId10" display="https://www.ecfr.gov/current/title-2/section-200.439" xr:uid="{00000000-0004-0000-0000-000009000000}"/>
    <hyperlink ref="C81:D81" r:id="rId11" display="2 CFR §200.439" xr:uid="{00000000-0004-0000-0000-00000A000000}"/>
    <hyperlink ref="D100" r:id="rId12" display="https://www.ecfr.gov/current/title-2/section-200.453" xr:uid="{00000000-0004-0000-0000-00000B000000}"/>
    <hyperlink ref="D100:E100" r:id="rId13" display="2 CFR §200.453" xr:uid="{00000000-0004-0000-0000-00000C000000}"/>
    <hyperlink ref="D119" r:id="rId14" display="https://www.ecfr.gov/current/title-2/section-200.331" xr:uid="{00000000-0004-0000-0000-00000D000000}"/>
    <hyperlink ref="D119:E119" r:id="rId15" display="2 CFR §200.331(b)" xr:uid="{00000000-0004-0000-0000-00000E000000}"/>
    <hyperlink ref="C140" r:id="rId16" display="https://www.ecfr.gov/current/title-2/section-200.405" xr:uid="{00000000-0004-0000-0000-00000F000000}"/>
    <hyperlink ref="C140:D140" r:id="rId17" display="2 CFR §200.405" xr:uid="{00000000-0004-0000-0000-000010000000}"/>
    <hyperlink ref="C159" r:id="rId18" display="https://www.ecfr.gov/current/title-2/section-200.307" xr:uid="{00000000-0004-0000-0000-000011000000}"/>
    <hyperlink ref="C159:D159" r:id="rId19" display="2 CFR §200.307" xr:uid="{00000000-0004-0000-0000-000012000000}"/>
    <hyperlink ref="E159" r:id="rId20" display="https://www.ecfr.gov/current/title-2/section-1201.80" xr:uid="{00000000-0004-0000-0000-000013000000}"/>
    <hyperlink ref="E159:F159" r:id="rId21" display="2 CFR §1201.80" xr:uid="{00000000-0004-0000-0000-000014000000}"/>
    <hyperlink ref="C169" r:id="rId22" display="https://www.ecfr.gov/current/title-2/section-200.414" xr:uid="{00000000-0004-0000-0000-000015000000}"/>
    <hyperlink ref="C169:D169" r:id="rId23" display="2 CFR §200.414" xr:uid="{00000000-0004-0000-0000-000016000000}"/>
  </hyperlinks>
  <pageMargins left="0.7" right="0.7" top="0.75" bottom="0.75" header="0.3" footer="0.3"/>
  <pageSetup scale="70" pageOrder="overThenDown" orientation="portrait" r:id="rId24"/>
  <headerFooter>
    <oddHeader xml:space="preserve">&amp;C&amp;"Arial,Bold"&amp;12Department of Behavioral Health
Detailed Project Budget and Narrative Justification&amp;"-,Bold"
</oddHeader>
    <oddFooter>&amp;R&amp;"-,Bold"&amp;9Page &amp;P</oddFooter>
  </headerFooter>
  <rowBreaks count="7" manualBreakCount="7">
    <brk id="24" max="8" man="1"/>
    <brk id="59" max="8" man="1"/>
    <brk id="80" max="8" man="1"/>
    <brk id="99" max="8" man="1"/>
    <brk id="118" max="8" man="1"/>
    <brk id="139" max="8" man="1"/>
    <brk id="158" max="8" man="1"/>
  </rowBreaks>
  <legacyDrawing r:id="rId25"/>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0000000}">
          <x14:formula1>
            <xm:f>Sheet3!$I$1:$I$4</xm:f>
          </x14:formula1>
          <xm:sqref>A171</xm:sqref>
        </x14:dataValidation>
        <x14:dataValidation type="list" allowBlank="1" showInputMessage="1" showErrorMessage="1" xr:uid="{00000000-0002-0000-0000-000001000000}">
          <x14:formula1>
            <xm:f>Sheet3!$K$1:$K$3</xm:f>
          </x14:formula1>
          <xm:sqref>E167</xm:sqref>
        </x14:dataValidation>
        <x14:dataValidation type="list" allowBlank="1" showInputMessage="1" showErrorMessage="1" xr:uid="{00000000-0002-0000-0000-000002000000}">
          <x14:formula1>
            <xm:f>Sheet3!$C$1:$C$9</xm:f>
          </x14:formula1>
          <xm:sqref>A54 A43:A52</xm:sqref>
        </x14:dataValidation>
        <x14:dataValidation type="list" allowBlank="1" showInputMessage="1" showErrorMessage="1" xr:uid="{00000000-0002-0000-0000-000003000000}">
          <x14:formula1>
            <xm:f>Sheet3!$G$1:$G$4</xm:f>
          </x14:formula1>
          <xm:sqref>C122:C132</xm:sqref>
        </x14:dataValidation>
        <x14:dataValidation type="list" allowBlank="1" showInputMessage="1" showErrorMessage="1" xr:uid="{00000000-0002-0000-0000-000004000000}">
          <x14:formula1>
            <xm:f>Sheet3!$H$1:$H$7</xm:f>
          </x14:formula1>
          <xm:sqref>D122:D132</xm:sqref>
        </x14:dataValidation>
        <x14:dataValidation type="list" allowBlank="1" showInputMessage="1" showErrorMessage="1" xr:uid="{00000000-0002-0000-0000-000005000000}">
          <x14:formula1>
            <xm:f>Sheet3!$B$1:$B$12</xm:f>
          </x14:formula1>
          <xm:sqref>C63:C73</xm:sqref>
        </x14:dataValidation>
        <x14:dataValidation type="list" allowBlank="1" showInputMessage="1" showErrorMessage="1" xr:uid="{00000000-0002-0000-0000-000006000000}">
          <x14:formula1>
            <xm:f>Sheet3!$D$1:$D$5</xm:f>
          </x14:formula1>
          <xm:sqref>D63:D73</xm:sqref>
        </x14:dataValidation>
        <x14:dataValidation type="list" allowBlank="1" showInputMessage="1" showErrorMessage="1" xr:uid="{00000000-0002-0000-0000-000007000000}">
          <x14:formula1>
            <xm:f>Sheet3!$F$1:$F$21</xm:f>
          </x14:formula1>
          <xm:sqref>C103:C113</xm:sqref>
        </x14:dataValidation>
        <x14:dataValidation type="list" allowBlank="1" showInputMessage="1" showErrorMessage="1" xr:uid="{00000000-0002-0000-0000-000008000000}">
          <x14:formula1>
            <xm:f>Sheet3!$A$1:$A$5</xm:f>
          </x14:formula1>
          <xm:sqref>C9:C19</xm:sqref>
        </x14:dataValidation>
        <x14:dataValidation type="list" allowBlank="1" showInputMessage="1" showErrorMessage="1" xr:uid="{00000000-0002-0000-0000-000009000000}">
          <x14:formula1>
            <xm:f>Sheet3!$J$1:$J$11</xm:f>
          </x14:formula1>
          <xm:sqref>E143:E152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P265"/>
  <sheetViews>
    <sheetView zoomScaleNormal="100" workbookViewId="0">
      <selection activeCell="G4" sqref="G4:H4"/>
    </sheetView>
  </sheetViews>
  <sheetFormatPr defaultRowHeight="15" x14ac:dyDescent="0.25"/>
  <cols>
    <col min="1" max="1" width="21.5703125" style="1" customWidth="1"/>
    <col min="2" max="2" width="18.85546875" style="1" customWidth="1"/>
    <col min="3" max="3" width="11.85546875" style="1" customWidth="1"/>
    <col min="4" max="4" width="13.85546875" style="1" customWidth="1"/>
    <col min="5" max="5" width="11.5703125" style="1" customWidth="1"/>
    <col min="6" max="6" width="13.5703125" style="1" customWidth="1"/>
    <col min="7" max="7" width="15.85546875" style="1" customWidth="1"/>
    <col min="8" max="8" width="13.85546875" style="1" customWidth="1"/>
    <col min="9" max="9" width="9.5703125" style="1" bestFit="1" customWidth="1"/>
    <col min="10" max="16" width="9.140625" style="1"/>
  </cols>
  <sheetData>
    <row r="1" spans="1:16" ht="14.45" customHeight="1" x14ac:dyDescent="0.25">
      <c r="A1" s="410" t="s">
        <v>51</v>
      </c>
      <c r="B1" s="411"/>
      <c r="C1" s="411"/>
      <c r="D1" s="411"/>
      <c r="E1" s="411"/>
      <c r="F1" s="411"/>
      <c r="G1" s="411"/>
      <c r="H1" s="412"/>
      <c r="I1" s="394"/>
      <c r="J1" s="394"/>
      <c r="K1" s="394"/>
    </row>
    <row r="2" spans="1:16" ht="70.349999999999994" customHeight="1" x14ac:dyDescent="0.25">
      <c r="A2" s="425" t="s">
        <v>195</v>
      </c>
      <c r="B2" s="426"/>
      <c r="C2" s="426"/>
      <c r="D2" s="426"/>
      <c r="E2" s="426"/>
      <c r="F2" s="426"/>
      <c r="G2" s="426"/>
      <c r="H2" s="427"/>
      <c r="I2"/>
      <c r="J2"/>
      <c r="K2"/>
      <c r="L2"/>
      <c r="M2"/>
      <c r="N2"/>
      <c r="O2"/>
      <c r="P2"/>
    </row>
    <row r="3" spans="1:16" ht="20.85" customHeight="1" x14ac:dyDescent="0.25">
      <c r="A3" s="143" t="s">
        <v>239</v>
      </c>
      <c r="B3" s="416"/>
      <c r="C3" s="417"/>
      <c r="D3" s="143" t="s">
        <v>238</v>
      </c>
      <c r="E3" s="418"/>
      <c r="F3" s="418"/>
      <c r="G3" s="418"/>
      <c r="H3" s="419"/>
      <c r="I3" s="140"/>
      <c r="J3"/>
      <c r="K3"/>
      <c r="L3"/>
      <c r="M3"/>
      <c r="N3"/>
      <c r="O3"/>
      <c r="P3"/>
    </row>
    <row r="4" spans="1:16" ht="16.5" customHeight="1" x14ac:dyDescent="0.25">
      <c r="A4" s="144" t="s">
        <v>240</v>
      </c>
      <c r="B4" s="145" t="s">
        <v>63</v>
      </c>
      <c r="C4" s="276"/>
      <c r="D4" s="142" t="s">
        <v>64</v>
      </c>
      <c r="E4" s="277"/>
      <c r="F4" s="142" t="s">
        <v>261</v>
      </c>
      <c r="G4" s="420"/>
      <c r="H4" s="421"/>
    </row>
    <row r="5" spans="1:16" ht="4.3499999999999996" customHeight="1" thickBot="1" x14ac:dyDescent="0.3">
      <c r="A5" s="16"/>
      <c r="B5" s="165"/>
      <c r="C5" s="17"/>
      <c r="D5" s="141"/>
      <c r="E5" s="141"/>
      <c r="F5" s="17"/>
      <c r="G5" s="17"/>
      <c r="H5"/>
      <c r="I5"/>
      <c r="J5"/>
      <c r="K5"/>
      <c r="L5"/>
      <c r="M5"/>
      <c r="N5"/>
      <c r="O5"/>
      <c r="P5"/>
    </row>
    <row r="6" spans="1:16" ht="29.85" customHeight="1" thickBot="1" x14ac:dyDescent="0.3">
      <c r="A6" s="395" t="s">
        <v>178</v>
      </c>
      <c r="B6" s="396"/>
      <c r="C6" s="397" t="s">
        <v>179</v>
      </c>
      <c r="D6" s="398"/>
      <c r="E6" s="399"/>
      <c r="F6" s="371" t="s">
        <v>180</v>
      </c>
      <c r="G6" s="372"/>
      <c r="H6" s="389"/>
    </row>
    <row r="7" spans="1:16" ht="14.25" customHeight="1" thickBot="1" x14ac:dyDescent="0.3">
      <c r="A7" s="400" t="s">
        <v>65</v>
      </c>
      <c r="B7" s="401"/>
      <c r="C7" s="402"/>
      <c r="D7" s="413" t="s">
        <v>108</v>
      </c>
      <c r="E7" s="414"/>
      <c r="F7" s="414"/>
      <c r="G7" s="414"/>
      <c r="H7" s="415"/>
      <c r="I7" s="57"/>
    </row>
    <row r="8" spans="1:16" ht="25.5" x14ac:dyDescent="0.25">
      <c r="A8" s="32" t="s">
        <v>42</v>
      </c>
      <c r="B8" s="32" t="s">
        <v>43</v>
      </c>
      <c r="C8" s="66" t="s">
        <v>52</v>
      </c>
      <c r="D8" s="41" t="s">
        <v>216</v>
      </c>
      <c r="E8" s="32" t="s">
        <v>76</v>
      </c>
      <c r="F8" s="32" t="s">
        <v>160</v>
      </c>
      <c r="G8" s="56" t="s">
        <v>40</v>
      </c>
      <c r="H8" s="79" t="s">
        <v>219</v>
      </c>
    </row>
    <row r="9" spans="1:16" x14ac:dyDescent="0.25">
      <c r="A9" s="100"/>
      <c r="B9" s="100"/>
      <c r="C9" s="118"/>
      <c r="D9" s="120"/>
      <c r="E9" s="119"/>
      <c r="F9" s="226">
        <f t="shared" ref="F9:F19" si="0">D9*E9</f>
        <v>0</v>
      </c>
      <c r="G9" s="122"/>
      <c r="H9" s="227">
        <f t="shared" ref="H9:H18" si="1">IF(C9="Yes, In-Kind",F9,0)</f>
        <v>0</v>
      </c>
    </row>
    <row r="10" spans="1:16" x14ac:dyDescent="0.25">
      <c r="A10" s="100"/>
      <c r="B10" s="100"/>
      <c r="C10" s="118"/>
      <c r="D10" s="120"/>
      <c r="E10" s="119"/>
      <c r="F10" s="226">
        <f t="shared" si="0"/>
        <v>0</v>
      </c>
      <c r="G10" s="122"/>
      <c r="H10" s="227">
        <f t="shared" si="1"/>
        <v>0</v>
      </c>
    </row>
    <row r="11" spans="1:16" x14ac:dyDescent="0.25">
      <c r="A11" s="100"/>
      <c r="B11" s="100"/>
      <c r="C11" s="118"/>
      <c r="D11" s="120"/>
      <c r="E11" s="119"/>
      <c r="F11" s="226">
        <f t="shared" si="0"/>
        <v>0</v>
      </c>
      <c r="G11" s="122"/>
      <c r="H11" s="227">
        <f t="shared" si="1"/>
        <v>0</v>
      </c>
    </row>
    <row r="12" spans="1:16" x14ac:dyDescent="0.25">
      <c r="A12" s="100"/>
      <c r="B12" s="100"/>
      <c r="C12" s="118"/>
      <c r="D12" s="120"/>
      <c r="E12" s="119"/>
      <c r="F12" s="226">
        <f t="shared" si="0"/>
        <v>0</v>
      </c>
      <c r="G12" s="122"/>
      <c r="H12" s="227">
        <f t="shared" si="1"/>
        <v>0</v>
      </c>
    </row>
    <row r="13" spans="1:16" x14ac:dyDescent="0.25">
      <c r="A13" s="100"/>
      <c r="B13" s="100"/>
      <c r="C13" s="118"/>
      <c r="D13" s="120"/>
      <c r="E13" s="119"/>
      <c r="F13" s="226">
        <f t="shared" si="0"/>
        <v>0</v>
      </c>
      <c r="G13" s="122"/>
      <c r="H13" s="227">
        <f t="shared" si="1"/>
        <v>0</v>
      </c>
    </row>
    <row r="14" spans="1:16" x14ac:dyDescent="0.25">
      <c r="A14" s="100"/>
      <c r="B14" s="100"/>
      <c r="C14" s="118"/>
      <c r="D14" s="120"/>
      <c r="E14" s="119"/>
      <c r="F14" s="226">
        <f t="shared" si="0"/>
        <v>0</v>
      </c>
      <c r="G14" s="122"/>
      <c r="H14" s="227">
        <f t="shared" si="1"/>
        <v>0</v>
      </c>
    </row>
    <row r="15" spans="1:16" x14ac:dyDescent="0.25">
      <c r="A15" s="104"/>
      <c r="B15" s="104"/>
      <c r="C15" s="123"/>
      <c r="D15" s="124"/>
      <c r="E15" s="119"/>
      <c r="F15" s="226">
        <f t="shared" si="0"/>
        <v>0</v>
      </c>
      <c r="G15" s="122"/>
      <c r="H15" s="227">
        <f t="shared" si="1"/>
        <v>0</v>
      </c>
    </row>
    <row r="16" spans="1:16" x14ac:dyDescent="0.25">
      <c r="A16" s="104"/>
      <c r="B16" s="104"/>
      <c r="C16" s="123"/>
      <c r="D16" s="124"/>
      <c r="E16" s="119"/>
      <c r="F16" s="226">
        <f t="shared" si="0"/>
        <v>0</v>
      </c>
      <c r="G16" s="122"/>
      <c r="H16" s="227">
        <f t="shared" si="1"/>
        <v>0</v>
      </c>
    </row>
    <row r="17" spans="1:13" x14ac:dyDescent="0.25">
      <c r="A17" s="104"/>
      <c r="B17" s="104"/>
      <c r="C17" s="123"/>
      <c r="D17" s="124"/>
      <c r="E17" s="119"/>
      <c r="F17" s="226">
        <f t="shared" si="0"/>
        <v>0</v>
      </c>
      <c r="G17" s="122"/>
      <c r="H17" s="227">
        <f t="shared" si="1"/>
        <v>0</v>
      </c>
      <c r="M17"/>
    </row>
    <row r="18" spans="1:13" ht="15.95" customHeight="1" thickBot="1" x14ac:dyDescent="0.3">
      <c r="A18" s="125"/>
      <c r="B18" s="125"/>
      <c r="C18" s="126"/>
      <c r="D18" s="163"/>
      <c r="E18" s="157"/>
      <c r="F18" s="226">
        <f t="shared" si="0"/>
        <v>0</v>
      </c>
      <c r="G18" s="159"/>
      <c r="H18" s="228">
        <f t="shared" si="1"/>
        <v>0</v>
      </c>
    </row>
    <row r="19" spans="1:13" ht="17.100000000000001" hidden="1" customHeight="1" x14ac:dyDescent="0.25">
      <c r="A19" s="50"/>
      <c r="B19" s="50"/>
      <c r="C19" s="54"/>
      <c r="D19" s="162"/>
      <c r="E19" s="156"/>
      <c r="F19" s="44">
        <f t="shared" si="0"/>
        <v>0</v>
      </c>
      <c r="G19" s="158"/>
    </row>
    <row r="20" spans="1:13" ht="17.850000000000001" customHeight="1" thickBot="1" x14ac:dyDescent="0.3">
      <c r="A20" s="423" t="s">
        <v>228</v>
      </c>
      <c r="B20" s="424"/>
      <c r="C20" s="424"/>
      <c r="D20" s="208"/>
      <c r="E20" s="155" t="s">
        <v>75</v>
      </c>
      <c r="F20" s="311">
        <f>SUM(F9:F19)</f>
        <v>0</v>
      </c>
      <c r="G20" s="161">
        <f>SUM(G9:G19)</f>
        <v>0</v>
      </c>
      <c r="H20" s="160">
        <f>SUM(H9:H19)</f>
        <v>0</v>
      </c>
    </row>
    <row r="21" spans="1:13" ht="28.35" customHeight="1" thickBot="1" x14ac:dyDescent="0.3">
      <c r="E21" s="150"/>
      <c r="F21" s="166"/>
      <c r="G21" s="166"/>
      <c r="H21" s="150"/>
    </row>
    <row r="22" spans="1:13" ht="14.25" customHeight="1" thickBot="1" x14ac:dyDescent="0.3">
      <c r="A22" s="321" t="s">
        <v>66</v>
      </c>
      <c r="B22" s="322"/>
      <c r="C22" s="322"/>
      <c r="D22" s="322"/>
      <c r="E22" s="322"/>
      <c r="F22" s="322"/>
      <c r="G22" s="322"/>
      <c r="H22" s="323"/>
    </row>
    <row r="23" spans="1:13" ht="409.5" customHeight="1" x14ac:dyDescent="0.25">
      <c r="A23" s="318"/>
      <c r="B23" s="319"/>
      <c r="C23" s="319"/>
      <c r="D23" s="319"/>
      <c r="E23" s="319"/>
      <c r="F23" s="319"/>
      <c r="G23" s="319"/>
      <c r="H23" s="320"/>
    </row>
    <row r="24" spans="1:13" ht="15.75" thickBot="1" x14ac:dyDescent="0.3"/>
    <row r="25" spans="1:13" ht="26.85" customHeight="1" thickBot="1" x14ac:dyDescent="0.3">
      <c r="A25" s="328" t="s">
        <v>181</v>
      </c>
      <c r="B25" s="329"/>
      <c r="C25" s="313" t="s">
        <v>184</v>
      </c>
      <c r="D25" s="315"/>
      <c r="E25" s="225"/>
      <c r="F25" s="224"/>
      <c r="G25" s="213"/>
    </row>
    <row r="26" spans="1:13" ht="14.25" customHeight="1" thickBot="1" x14ac:dyDescent="0.3">
      <c r="A26" s="403" t="s">
        <v>67</v>
      </c>
      <c r="B26" s="404"/>
      <c r="C26" s="390" t="s">
        <v>108</v>
      </c>
      <c r="D26" s="391"/>
      <c r="E26" s="391"/>
      <c r="F26" s="391"/>
      <c r="G26" s="391"/>
      <c r="H26" s="149"/>
    </row>
    <row r="27" spans="1:13" ht="38.25" x14ac:dyDescent="0.25">
      <c r="A27" s="21" t="s">
        <v>42</v>
      </c>
      <c r="B27" s="31" t="s">
        <v>43</v>
      </c>
      <c r="C27" s="169" t="s">
        <v>109</v>
      </c>
      <c r="D27" s="164" t="s">
        <v>111</v>
      </c>
      <c r="E27" s="171" t="s">
        <v>110</v>
      </c>
      <c r="F27" s="170" t="s">
        <v>161</v>
      </c>
      <c r="G27" s="172" t="s">
        <v>40</v>
      </c>
      <c r="H27" s="149"/>
    </row>
    <row r="28" spans="1:13" x14ac:dyDescent="0.25">
      <c r="A28" s="229">
        <f>A9</f>
        <v>0</v>
      </c>
      <c r="B28" s="230">
        <f t="shared" ref="B28:B37" si="2">(B9)</f>
        <v>0</v>
      </c>
      <c r="C28" s="231">
        <f t="shared" ref="C28:C37" si="3">F9</f>
        <v>0</v>
      </c>
      <c r="D28" s="139"/>
      <c r="E28" s="102"/>
      <c r="F28" s="232">
        <f t="shared" ref="F28:F37" si="4">IF(D28&gt;0%,(C28*D28),E28)</f>
        <v>0</v>
      </c>
      <c r="G28" s="173"/>
      <c r="H28" s="149"/>
    </row>
    <row r="29" spans="1:13" x14ac:dyDescent="0.25">
      <c r="A29" s="229">
        <f>A10</f>
        <v>0</v>
      </c>
      <c r="B29" s="230">
        <f t="shared" si="2"/>
        <v>0</v>
      </c>
      <c r="C29" s="231">
        <f t="shared" si="3"/>
        <v>0</v>
      </c>
      <c r="D29" s="139"/>
      <c r="E29" s="102"/>
      <c r="F29" s="232">
        <f t="shared" si="4"/>
        <v>0</v>
      </c>
      <c r="G29" s="174"/>
    </row>
    <row r="30" spans="1:13" x14ac:dyDescent="0.25">
      <c r="A30" s="229">
        <f t="shared" ref="A30:A37" si="5">(A11)</f>
        <v>0</v>
      </c>
      <c r="B30" s="230">
        <f t="shared" si="2"/>
        <v>0</v>
      </c>
      <c r="C30" s="231">
        <f t="shared" si="3"/>
        <v>0</v>
      </c>
      <c r="D30" s="139"/>
      <c r="E30" s="102"/>
      <c r="F30" s="232">
        <f t="shared" si="4"/>
        <v>0</v>
      </c>
      <c r="G30" s="175"/>
    </row>
    <row r="31" spans="1:13" x14ac:dyDescent="0.25">
      <c r="A31" s="229">
        <f t="shared" si="5"/>
        <v>0</v>
      </c>
      <c r="B31" s="230">
        <f t="shared" si="2"/>
        <v>0</v>
      </c>
      <c r="C31" s="231">
        <f t="shared" si="3"/>
        <v>0</v>
      </c>
      <c r="D31" s="139"/>
      <c r="E31" s="102"/>
      <c r="F31" s="232">
        <f t="shared" si="4"/>
        <v>0</v>
      </c>
      <c r="G31" s="175"/>
    </row>
    <row r="32" spans="1:13" x14ac:dyDescent="0.25">
      <c r="A32" s="229">
        <f t="shared" si="5"/>
        <v>0</v>
      </c>
      <c r="B32" s="230">
        <f t="shared" si="2"/>
        <v>0</v>
      </c>
      <c r="C32" s="231">
        <f t="shared" si="3"/>
        <v>0</v>
      </c>
      <c r="D32" s="139"/>
      <c r="E32" s="102"/>
      <c r="F32" s="232">
        <f t="shared" si="4"/>
        <v>0</v>
      </c>
      <c r="G32" s="175"/>
    </row>
    <row r="33" spans="1:7" x14ac:dyDescent="0.25">
      <c r="A33" s="229">
        <f t="shared" si="5"/>
        <v>0</v>
      </c>
      <c r="B33" s="230">
        <f t="shared" si="2"/>
        <v>0</v>
      </c>
      <c r="C33" s="231">
        <f t="shared" si="3"/>
        <v>0</v>
      </c>
      <c r="D33" s="139"/>
      <c r="E33" s="102"/>
      <c r="F33" s="232">
        <f t="shared" si="4"/>
        <v>0</v>
      </c>
      <c r="G33" s="175"/>
    </row>
    <row r="34" spans="1:7" x14ac:dyDescent="0.25">
      <c r="A34" s="229">
        <f t="shared" si="5"/>
        <v>0</v>
      </c>
      <c r="B34" s="230">
        <f t="shared" si="2"/>
        <v>0</v>
      </c>
      <c r="C34" s="231">
        <f t="shared" si="3"/>
        <v>0</v>
      </c>
      <c r="D34" s="139"/>
      <c r="E34" s="102"/>
      <c r="F34" s="232">
        <f t="shared" si="4"/>
        <v>0</v>
      </c>
      <c r="G34" s="175"/>
    </row>
    <row r="35" spans="1:7" x14ac:dyDescent="0.25">
      <c r="A35" s="229">
        <f t="shared" si="5"/>
        <v>0</v>
      </c>
      <c r="B35" s="230">
        <f t="shared" si="2"/>
        <v>0</v>
      </c>
      <c r="C35" s="231">
        <f t="shared" si="3"/>
        <v>0</v>
      </c>
      <c r="D35" s="139"/>
      <c r="E35" s="102"/>
      <c r="F35" s="232">
        <f t="shared" si="4"/>
        <v>0</v>
      </c>
      <c r="G35" s="175"/>
    </row>
    <row r="36" spans="1:7" x14ac:dyDescent="0.25">
      <c r="A36" s="229">
        <f t="shared" si="5"/>
        <v>0</v>
      </c>
      <c r="B36" s="230">
        <f t="shared" si="2"/>
        <v>0</v>
      </c>
      <c r="C36" s="231">
        <f t="shared" si="3"/>
        <v>0</v>
      </c>
      <c r="D36" s="139"/>
      <c r="E36" s="121"/>
      <c r="F36" s="232">
        <f t="shared" si="4"/>
        <v>0</v>
      </c>
      <c r="G36" s="176"/>
    </row>
    <row r="37" spans="1:7" ht="15.75" thickBot="1" x14ac:dyDescent="0.3">
      <c r="A37" s="229">
        <f t="shared" si="5"/>
        <v>0</v>
      </c>
      <c r="B37" s="230">
        <f t="shared" si="2"/>
        <v>0</v>
      </c>
      <c r="C37" s="231">
        <f t="shared" si="3"/>
        <v>0</v>
      </c>
      <c r="D37" s="139"/>
      <c r="E37" s="159"/>
      <c r="F37" s="232">
        <f t="shared" si="4"/>
        <v>0</v>
      </c>
      <c r="G37" s="174"/>
    </row>
    <row r="38" spans="1:7" ht="15.75" hidden="1" thickBot="1" x14ac:dyDescent="0.3">
      <c r="A38" s="50"/>
      <c r="B38" s="45"/>
      <c r="C38" s="167"/>
      <c r="D38" s="168"/>
      <c r="E38" s="177"/>
      <c r="F38" s="45"/>
      <c r="G38" s="46"/>
    </row>
    <row r="39" spans="1:7" ht="15.75" thickBot="1" x14ac:dyDescent="0.3">
      <c r="A39" s="405" t="s">
        <v>228</v>
      </c>
      <c r="B39" s="406"/>
      <c r="C39" s="406"/>
      <c r="D39" s="407"/>
      <c r="E39" s="52" t="s">
        <v>75</v>
      </c>
      <c r="F39" s="90">
        <f>SUM(F28:F38)</f>
        <v>0</v>
      </c>
      <c r="G39" s="179">
        <f>SUM(G28:G38)</f>
        <v>0</v>
      </c>
    </row>
    <row r="40" spans="1:7" ht="15.75" thickBot="1" x14ac:dyDescent="0.3">
      <c r="A40" s="42"/>
      <c r="B40" s="43"/>
      <c r="C40" s="43"/>
      <c r="D40" s="43"/>
      <c r="E40" s="178"/>
      <c r="G40" s="22"/>
    </row>
    <row r="41" spans="1:7" ht="30" customHeight="1" thickBot="1" x14ac:dyDescent="0.3">
      <c r="A41" s="408" t="s">
        <v>98</v>
      </c>
      <c r="B41" s="409"/>
      <c r="C41" s="180"/>
      <c r="D41" s="24"/>
      <c r="E41" s="24"/>
      <c r="F41" s="24"/>
      <c r="G41" s="24"/>
    </row>
    <row r="42" spans="1:7" ht="15.75" thickBot="1" x14ac:dyDescent="0.3">
      <c r="A42" s="212" t="s">
        <v>99</v>
      </c>
      <c r="B42" s="182" t="s">
        <v>112</v>
      </c>
      <c r="C42" s="149"/>
    </row>
    <row r="43" spans="1:7" ht="15.75" thickBot="1" x14ac:dyDescent="0.3">
      <c r="A43" s="181" t="s">
        <v>85</v>
      </c>
      <c r="B43" s="183"/>
    </row>
    <row r="44" spans="1:7" ht="15.75" thickBot="1" x14ac:dyDescent="0.3">
      <c r="A44" s="181" t="s">
        <v>85</v>
      </c>
      <c r="B44" s="117"/>
    </row>
    <row r="45" spans="1:7" x14ac:dyDescent="0.25">
      <c r="A45" s="181" t="s">
        <v>85</v>
      </c>
      <c r="B45" s="117"/>
    </row>
    <row r="46" spans="1:7" x14ac:dyDescent="0.25">
      <c r="A46" s="116" t="s">
        <v>85</v>
      </c>
      <c r="B46" s="117"/>
    </row>
    <row r="47" spans="1:7" x14ac:dyDescent="0.25">
      <c r="A47" s="116" t="s">
        <v>85</v>
      </c>
      <c r="B47" s="117"/>
    </row>
    <row r="48" spans="1:7" x14ac:dyDescent="0.25">
      <c r="A48" s="116" t="s">
        <v>85</v>
      </c>
      <c r="B48" s="117"/>
    </row>
    <row r="49" spans="1:10" x14ac:dyDescent="0.25">
      <c r="A49" s="116" t="s">
        <v>85</v>
      </c>
      <c r="B49" s="117"/>
    </row>
    <row r="50" spans="1:10" x14ac:dyDescent="0.25">
      <c r="A50" s="116" t="s">
        <v>85</v>
      </c>
      <c r="B50" s="117"/>
    </row>
    <row r="51" spans="1:10" x14ac:dyDescent="0.25">
      <c r="A51" s="116" t="s">
        <v>85</v>
      </c>
      <c r="B51" s="117"/>
    </row>
    <row r="52" spans="1:10" x14ac:dyDescent="0.25">
      <c r="A52" s="116" t="s">
        <v>85</v>
      </c>
      <c r="B52" s="117"/>
    </row>
    <row r="53" spans="1:10" ht="15.75" thickBot="1" x14ac:dyDescent="0.3">
      <c r="A53" s="116" t="s">
        <v>227</v>
      </c>
      <c r="B53" s="189"/>
    </row>
    <row r="54" spans="1:10" ht="19.5" hidden="1" thickBot="1" x14ac:dyDescent="0.3">
      <c r="A54" s="184"/>
      <c r="B54" s="188"/>
      <c r="C54" s="55"/>
    </row>
    <row r="55" spans="1:10" ht="15.75" thickBot="1" x14ac:dyDescent="0.3">
      <c r="A55" s="185" t="s">
        <v>113</v>
      </c>
      <c r="B55" s="187">
        <f>SUM(B43:B54)</f>
        <v>0</v>
      </c>
      <c r="C55" s="149"/>
    </row>
    <row r="56" spans="1:10" ht="15.75" thickBot="1" x14ac:dyDescent="0.3">
      <c r="A56" s="190"/>
      <c r="B56" s="186"/>
    </row>
    <row r="57" spans="1:10" ht="14.25" customHeight="1" thickBot="1" x14ac:dyDescent="0.3">
      <c r="A57" s="321" t="s">
        <v>68</v>
      </c>
      <c r="B57" s="322"/>
      <c r="C57" s="322"/>
      <c r="D57" s="322"/>
      <c r="E57" s="322"/>
      <c r="F57" s="322"/>
      <c r="G57" s="322"/>
      <c r="H57" s="322"/>
      <c r="I57" s="149"/>
    </row>
    <row r="58" spans="1:10" ht="409.5" customHeight="1" x14ac:dyDescent="0.25">
      <c r="A58" s="318"/>
      <c r="B58" s="319"/>
      <c r="C58" s="319"/>
      <c r="D58" s="319"/>
      <c r="E58" s="319"/>
      <c r="F58" s="319"/>
      <c r="G58" s="319"/>
      <c r="H58" s="320"/>
    </row>
    <row r="59" spans="1:10" ht="37.5" customHeight="1" x14ac:dyDescent="0.25">
      <c r="A59" s="40"/>
      <c r="B59" s="40"/>
      <c r="C59" s="40"/>
      <c r="D59" s="40"/>
      <c r="E59" s="40"/>
      <c r="F59" s="40"/>
      <c r="G59" s="40"/>
    </row>
    <row r="60" spans="1:10" ht="29.1" customHeight="1" thickBot="1" x14ac:dyDescent="0.3">
      <c r="A60" s="328" t="s">
        <v>182</v>
      </c>
      <c r="B60" s="469"/>
      <c r="C60" s="316" t="s">
        <v>185</v>
      </c>
      <c r="D60" s="317"/>
      <c r="E60" s="317"/>
      <c r="F60" s="317"/>
      <c r="G60" s="317"/>
      <c r="H60" s="222"/>
      <c r="I60" s="213"/>
      <c r="J60" s="57"/>
    </row>
    <row r="61" spans="1:10" ht="14.25" customHeight="1" thickBot="1" x14ac:dyDescent="0.3">
      <c r="A61" s="392" t="s">
        <v>69</v>
      </c>
      <c r="B61" s="393"/>
      <c r="C61" s="408" t="s">
        <v>108</v>
      </c>
      <c r="D61" s="468"/>
      <c r="E61" s="468"/>
      <c r="F61" s="468"/>
      <c r="G61" s="468"/>
      <c r="H61" s="191"/>
      <c r="I61" s="192"/>
      <c r="J61" s="57"/>
    </row>
    <row r="62" spans="1:10" ht="25.5" x14ac:dyDescent="0.25">
      <c r="A62" s="32" t="s">
        <v>114</v>
      </c>
      <c r="B62" s="138" t="s">
        <v>44</v>
      </c>
      <c r="C62" s="207" t="s">
        <v>45</v>
      </c>
      <c r="D62" s="32" t="s">
        <v>116</v>
      </c>
      <c r="E62" s="32" t="s">
        <v>115</v>
      </c>
      <c r="F62" s="32" t="s">
        <v>118</v>
      </c>
      <c r="G62" s="32" t="s">
        <v>117</v>
      </c>
      <c r="H62" s="164" t="s">
        <v>162</v>
      </c>
      <c r="I62" s="193" t="s">
        <v>40</v>
      </c>
    </row>
    <row r="63" spans="1:10" x14ac:dyDescent="0.25">
      <c r="A63" s="95"/>
      <c r="B63" s="105"/>
      <c r="C63" s="113" t="s">
        <v>86</v>
      </c>
      <c r="D63" s="105" t="s">
        <v>85</v>
      </c>
      <c r="E63" s="96"/>
      <c r="F63" s="114"/>
      <c r="G63" s="114"/>
      <c r="H63" s="227">
        <f t="shared" ref="H63:H72" si="6">E63*F63*G63</f>
        <v>0</v>
      </c>
      <c r="I63" s="101"/>
    </row>
    <row r="64" spans="1:10" x14ac:dyDescent="0.25">
      <c r="A64" s="95"/>
      <c r="B64" s="105"/>
      <c r="C64" s="113" t="s">
        <v>86</v>
      </c>
      <c r="D64" s="105" t="s">
        <v>85</v>
      </c>
      <c r="E64" s="96"/>
      <c r="F64" s="114"/>
      <c r="G64" s="114"/>
      <c r="H64" s="227">
        <f t="shared" si="6"/>
        <v>0</v>
      </c>
      <c r="I64" s="101"/>
    </row>
    <row r="65" spans="1:9" x14ac:dyDescent="0.25">
      <c r="A65" s="95"/>
      <c r="B65" s="105"/>
      <c r="C65" s="113" t="s">
        <v>86</v>
      </c>
      <c r="D65" s="105" t="s">
        <v>85</v>
      </c>
      <c r="E65" s="96"/>
      <c r="F65" s="114"/>
      <c r="G65" s="114"/>
      <c r="H65" s="227">
        <f t="shared" si="6"/>
        <v>0</v>
      </c>
      <c r="I65" s="101"/>
    </row>
    <row r="66" spans="1:9" x14ac:dyDescent="0.25">
      <c r="A66" s="95"/>
      <c r="B66" s="105"/>
      <c r="C66" s="113" t="s">
        <v>86</v>
      </c>
      <c r="D66" s="105" t="s">
        <v>85</v>
      </c>
      <c r="E66" s="96"/>
      <c r="F66" s="114"/>
      <c r="G66" s="114"/>
      <c r="H66" s="227">
        <f t="shared" si="6"/>
        <v>0</v>
      </c>
      <c r="I66" s="101"/>
    </row>
    <row r="67" spans="1:9" x14ac:dyDescent="0.25">
      <c r="A67" s="95"/>
      <c r="B67" s="105"/>
      <c r="C67" s="113" t="s">
        <v>86</v>
      </c>
      <c r="D67" s="105" t="s">
        <v>85</v>
      </c>
      <c r="E67" s="96"/>
      <c r="F67" s="114"/>
      <c r="G67" s="114"/>
      <c r="H67" s="227">
        <f t="shared" si="6"/>
        <v>0</v>
      </c>
      <c r="I67" s="101"/>
    </row>
    <row r="68" spans="1:9" x14ac:dyDescent="0.25">
      <c r="A68" s="95"/>
      <c r="B68" s="105"/>
      <c r="C68" s="113" t="s">
        <v>86</v>
      </c>
      <c r="D68" s="105" t="s">
        <v>85</v>
      </c>
      <c r="E68" s="96"/>
      <c r="F68" s="114"/>
      <c r="G68" s="114"/>
      <c r="H68" s="227">
        <f t="shared" si="6"/>
        <v>0</v>
      </c>
      <c r="I68" s="101"/>
    </row>
    <row r="69" spans="1:9" x14ac:dyDescent="0.25">
      <c r="A69" s="95"/>
      <c r="B69" s="105"/>
      <c r="C69" s="113" t="s">
        <v>86</v>
      </c>
      <c r="D69" s="105" t="s">
        <v>85</v>
      </c>
      <c r="E69" s="96"/>
      <c r="F69" s="114"/>
      <c r="G69" s="114"/>
      <c r="H69" s="227">
        <f t="shared" si="6"/>
        <v>0</v>
      </c>
      <c r="I69" s="101"/>
    </row>
    <row r="70" spans="1:9" x14ac:dyDescent="0.25">
      <c r="A70" s="95"/>
      <c r="B70" s="105"/>
      <c r="C70" s="113" t="s">
        <v>86</v>
      </c>
      <c r="D70" s="105" t="s">
        <v>85</v>
      </c>
      <c r="E70" s="96"/>
      <c r="F70" s="114"/>
      <c r="G70" s="114"/>
      <c r="H70" s="227">
        <f t="shared" si="6"/>
        <v>0</v>
      </c>
      <c r="I70" s="101"/>
    </row>
    <row r="71" spans="1:9" x14ac:dyDescent="0.25">
      <c r="A71" s="95"/>
      <c r="B71" s="105"/>
      <c r="C71" s="113" t="s">
        <v>86</v>
      </c>
      <c r="D71" s="105" t="s">
        <v>85</v>
      </c>
      <c r="E71" s="96"/>
      <c r="F71" s="114"/>
      <c r="G71" s="115"/>
      <c r="H71" s="227">
        <f t="shared" si="6"/>
        <v>0</v>
      </c>
      <c r="I71" s="101"/>
    </row>
    <row r="72" spans="1:9" ht="15.75" thickBot="1" x14ac:dyDescent="0.3">
      <c r="A72" s="95"/>
      <c r="B72" s="105"/>
      <c r="C72" s="113" t="s">
        <v>86</v>
      </c>
      <c r="D72" s="105" t="s">
        <v>85</v>
      </c>
      <c r="E72" s="96"/>
      <c r="F72" s="114"/>
      <c r="G72" s="135"/>
      <c r="H72" s="227">
        <f t="shared" si="6"/>
        <v>0</v>
      </c>
      <c r="I72" s="103"/>
    </row>
    <row r="73" spans="1:9" ht="15.75" hidden="1" thickBot="1" x14ac:dyDescent="0.3">
      <c r="A73" s="35"/>
      <c r="B73" s="34"/>
      <c r="C73" s="36"/>
      <c r="D73" s="35"/>
      <c r="E73" s="35"/>
      <c r="F73" s="134"/>
      <c r="G73" s="137"/>
      <c r="H73" s="83"/>
      <c r="I73" s="83"/>
    </row>
    <row r="74" spans="1:9" ht="15.75" thickBot="1" x14ac:dyDescent="0.3">
      <c r="A74" s="428" t="s">
        <v>228</v>
      </c>
      <c r="B74" s="428"/>
      <c r="C74" s="428"/>
      <c r="D74" s="80"/>
      <c r="E74" s="132"/>
      <c r="F74" s="133"/>
      <c r="G74" s="52" t="s">
        <v>75</v>
      </c>
      <c r="H74" s="194">
        <f>SUM(H63:H72)</f>
        <v>0</v>
      </c>
      <c r="I74" s="195">
        <f>SUM(I63:I72)</f>
        <v>0</v>
      </c>
    </row>
    <row r="75" spans="1:9" x14ac:dyDescent="0.25">
      <c r="A75" s="25"/>
      <c r="B75" s="153"/>
      <c r="C75" s="25"/>
      <c r="D75" s="154"/>
      <c r="E75" s="153"/>
      <c r="F75" s="150"/>
    </row>
    <row r="76" spans="1:9" x14ac:dyDescent="0.25">
      <c r="A76" s="60"/>
      <c r="B76" s="24"/>
      <c r="C76" s="24"/>
      <c r="D76" s="24"/>
    </row>
    <row r="77" spans="1:9" ht="15.75" thickBot="1" x14ac:dyDescent="0.3">
      <c r="A77" s="60"/>
      <c r="B77" s="24"/>
      <c r="C77" s="24"/>
      <c r="D77" s="24"/>
      <c r="E77" s="42"/>
      <c r="F77" s="62"/>
      <c r="G77" s="62"/>
    </row>
    <row r="78" spans="1:9" ht="15.75" thickBot="1" x14ac:dyDescent="0.3">
      <c r="A78" s="321" t="s">
        <v>70</v>
      </c>
      <c r="B78" s="322"/>
      <c r="C78" s="322"/>
      <c r="D78" s="322"/>
      <c r="E78" s="322"/>
      <c r="F78" s="322"/>
      <c r="G78" s="322"/>
      <c r="H78" s="323"/>
      <c r="I78" s="149"/>
    </row>
    <row r="79" spans="1:9" ht="409.35" customHeight="1" x14ac:dyDescent="0.25">
      <c r="A79" s="318"/>
      <c r="B79" s="319"/>
      <c r="C79" s="319"/>
      <c r="D79" s="319"/>
      <c r="E79" s="319"/>
      <c r="F79" s="319"/>
      <c r="G79" s="319"/>
      <c r="H79" s="320"/>
    </row>
    <row r="80" spans="1:9" ht="15.75" thickBot="1" x14ac:dyDescent="0.3">
      <c r="F80" s="47"/>
      <c r="G80" s="48"/>
    </row>
    <row r="81" spans="1:8" ht="27.6" customHeight="1" thickBot="1" x14ac:dyDescent="0.3">
      <c r="A81" s="328" t="s">
        <v>183</v>
      </c>
      <c r="B81" s="329"/>
      <c r="C81" s="313" t="s">
        <v>186</v>
      </c>
      <c r="D81" s="315"/>
      <c r="E81" s="225"/>
      <c r="F81" s="224"/>
      <c r="G81" s="224"/>
      <c r="H81" s="57"/>
    </row>
    <row r="82" spans="1:8" ht="14.25" customHeight="1" thickBot="1" x14ac:dyDescent="0.3">
      <c r="A82" s="392" t="s">
        <v>71</v>
      </c>
      <c r="B82" s="322"/>
      <c r="C82" s="322"/>
      <c r="D82" s="322"/>
      <c r="E82" s="322"/>
      <c r="F82" s="322"/>
      <c r="G82" s="393"/>
    </row>
    <row r="83" spans="1:8" ht="38.25" x14ac:dyDescent="0.25">
      <c r="A83" s="445" t="s">
        <v>45</v>
      </c>
      <c r="B83" s="446"/>
      <c r="C83" s="32" t="s">
        <v>46</v>
      </c>
      <c r="D83" s="32" t="s">
        <v>123</v>
      </c>
      <c r="E83" s="32" t="s">
        <v>124</v>
      </c>
      <c r="F83" s="32" t="s">
        <v>163</v>
      </c>
      <c r="G83" s="196" t="s">
        <v>40</v>
      </c>
      <c r="H83" s="149"/>
    </row>
    <row r="84" spans="1:8" x14ac:dyDescent="0.25">
      <c r="A84" s="333"/>
      <c r="B84" s="334"/>
      <c r="C84" s="109"/>
      <c r="D84" s="97"/>
      <c r="E84" s="110"/>
      <c r="F84" s="233">
        <f t="shared" ref="F84:F93" si="7">C84*D84*E84</f>
        <v>0</v>
      </c>
      <c r="G84" s="197"/>
    </row>
    <row r="85" spans="1:8" x14ac:dyDescent="0.25">
      <c r="A85" s="333"/>
      <c r="B85" s="334"/>
      <c r="C85" s="111"/>
      <c r="D85" s="99"/>
      <c r="E85" s="112"/>
      <c r="F85" s="233">
        <f t="shared" si="7"/>
        <v>0</v>
      </c>
      <c r="G85" s="198">
        <v>0</v>
      </c>
    </row>
    <row r="86" spans="1:8" x14ac:dyDescent="0.25">
      <c r="A86" s="333"/>
      <c r="B86" s="334"/>
      <c r="C86" s="111"/>
      <c r="D86" s="99"/>
      <c r="E86" s="112"/>
      <c r="F86" s="233">
        <f t="shared" si="7"/>
        <v>0</v>
      </c>
      <c r="G86" s="198">
        <v>0</v>
      </c>
    </row>
    <row r="87" spans="1:8" x14ac:dyDescent="0.25">
      <c r="A87" s="333"/>
      <c r="B87" s="334"/>
      <c r="C87" s="111"/>
      <c r="D87" s="99"/>
      <c r="E87" s="112"/>
      <c r="F87" s="233">
        <f t="shared" si="7"/>
        <v>0</v>
      </c>
      <c r="G87" s="198">
        <v>0</v>
      </c>
    </row>
    <row r="88" spans="1:8" x14ac:dyDescent="0.25">
      <c r="A88" s="333"/>
      <c r="B88" s="334"/>
      <c r="C88" s="111"/>
      <c r="D88" s="99"/>
      <c r="E88" s="112"/>
      <c r="F88" s="233">
        <f t="shared" si="7"/>
        <v>0</v>
      </c>
      <c r="G88" s="198">
        <v>0</v>
      </c>
    </row>
    <row r="89" spans="1:8" x14ac:dyDescent="0.25">
      <c r="A89" s="333"/>
      <c r="B89" s="334"/>
      <c r="C89" s="111"/>
      <c r="D89" s="99"/>
      <c r="E89" s="112"/>
      <c r="F89" s="233">
        <f t="shared" si="7"/>
        <v>0</v>
      </c>
      <c r="G89" s="198">
        <v>0</v>
      </c>
    </row>
    <row r="90" spans="1:8" x14ac:dyDescent="0.25">
      <c r="A90" s="333"/>
      <c r="B90" s="334"/>
      <c r="C90" s="111"/>
      <c r="D90" s="99"/>
      <c r="E90" s="112"/>
      <c r="F90" s="233">
        <f t="shared" si="7"/>
        <v>0</v>
      </c>
      <c r="G90" s="198">
        <v>0</v>
      </c>
    </row>
    <row r="91" spans="1:8" ht="13.5" customHeight="1" x14ac:dyDescent="0.25">
      <c r="A91" s="333"/>
      <c r="B91" s="334" t="s">
        <v>85</v>
      </c>
      <c r="C91" s="111"/>
      <c r="D91" s="99"/>
      <c r="E91" s="112"/>
      <c r="F91" s="233">
        <f t="shared" si="7"/>
        <v>0</v>
      </c>
      <c r="G91" s="197">
        <v>0</v>
      </c>
    </row>
    <row r="92" spans="1:8" x14ac:dyDescent="0.25">
      <c r="A92" s="333"/>
      <c r="B92" s="334" t="s">
        <v>85</v>
      </c>
      <c r="C92" s="111"/>
      <c r="D92" s="99"/>
      <c r="E92" s="112"/>
      <c r="F92" s="233">
        <f t="shared" si="7"/>
        <v>0</v>
      </c>
      <c r="G92" s="197">
        <v>0</v>
      </c>
    </row>
    <row r="93" spans="1:8" ht="15.75" thickBot="1" x14ac:dyDescent="0.3">
      <c r="A93" s="333"/>
      <c r="B93" s="334" t="s">
        <v>85</v>
      </c>
      <c r="C93" s="205"/>
      <c r="D93" s="152"/>
      <c r="E93" s="112"/>
      <c r="F93" s="233">
        <f t="shared" si="7"/>
        <v>0</v>
      </c>
      <c r="G93" s="199">
        <v>0</v>
      </c>
    </row>
    <row r="94" spans="1:8" ht="15.75" hidden="1" thickBot="1" x14ac:dyDescent="0.3">
      <c r="A94" s="335"/>
      <c r="B94" s="336" t="s">
        <v>85</v>
      </c>
      <c r="C94" s="204"/>
      <c r="D94" s="203"/>
      <c r="E94" s="37"/>
      <c r="F94" s="234"/>
      <c r="G94" s="200">
        <v>0</v>
      </c>
    </row>
    <row r="95" spans="1:8" ht="15.75" thickBot="1" x14ac:dyDescent="0.3">
      <c r="A95" s="392" t="s">
        <v>228</v>
      </c>
      <c r="B95" s="322"/>
      <c r="C95" s="322"/>
      <c r="D95" s="201"/>
      <c r="E95" s="49" t="s">
        <v>75</v>
      </c>
      <c r="F95" s="88">
        <f>SUM(F84:F94)</f>
        <v>0</v>
      </c>
      <c r="G95" s="87">
        <f>SUM(G84:G94)</f>
        <v>0</v>
      </c>
    </row>
    <row r="96" spans="1:8" ht="35.85" customHeight="1" x14ac:dyDescent="0.25">
      <c r="A96" s="206"/>
      <c r="B96" s="202"/>
      <c r="C96" s="40"/>
      <c r="D96" s="202"/>
      <c r="E96" s="53"/>
      <c r="F96" s="22"/>
    </row>
    <row r="97" spans="1:8" ht="14.25" customHeight="1" x14ac:dyDescent="0.25">
      <c r="A97" s="330" t="s">
        <v>72</v>
      </c>
      <c r="B97" s="331"/>
      <c r="C97" s="331"/>
      <c r="D97" s="331"/>
      <c r="E97" s="331"/>
      <c r="F97" s="331"/>
      <c r="G97" s="331"/>
      <c r="H97" s="332"/>
    </row>
    <row r="98" spans="1:8" ht="409.35" customHeight="1" x14ac:dyDescent="0.25">
      <c r="A98" s="368"/>
      <c r="B98" s="369"/>
      <c r="C98" s="369"/>
      <c r="D98" s="369"/>
      <c r="E98" s="369"/>
      <c r="F98" s="369"/>
      <c r="G98" s="369"/>
      <c r="H98" s="370"/>
    </row>
    <row r="99" spans="1:8" ht="15.75" thickBot="1" x14ac:dyDescent="0.3"/>
    <row r="100" spans="1:8" ht="43.5" customHeight="1" thickBot="1" x14ac:dyDescent="0.3">
      <c r="A100" s="325" t="s">
        <v>244</v>
      </c>
      <c r="B100" s="326"/>
      <c r="C100" s="327"/>
      <c r="D100" s="371" t="s">
        <v>187</v>
      </c>
      <c r="E100" s="372"/>
      <c r="F100" s="39"/>
      <c r="G100" s="39"/>
      <c r="H100" s="57"/>
    </row>
    <row r="101" spans="1:8" ht="14.25" customHeight="1" x14ac:dyDescent="0.25">
      <c r="A101" s="353" t="s">
        <v>73</v>
      </c>
      <c r="B101" s="353"/>
      <c r="C101" s="353"/>
      <c r="D101" s="429"/>
      <c r="E101" s="429"/>
      <c r="F101" s="430"/>
      <c r="G101" s="211"/>
    </row>
    <row r="102" spans="1:8" ht="45" customHeight="1" x14ac:dyDescent="0.25">
      <c r="A102" s="422" t="s">
        <v>0</v>
      </c>
      <c r="B102" s="422"/>
      <c r="C102" s="33" t="s">
        <v>130</v>
      </c>
      <c r="D102" s="21" t="s">
        <v>129</v>
      </c>
      <c r="E102" s="21" t="s">
        <v>46</v>
      </c>
      <c r="F102" s="21" t="s">
        <v>164</v>
      </c>
      <c r="G102" s="56" t="s">
        <v>40</v>
      </c>
    </row>
    <row r="103" spans="1:8" x14ac:dyDescent="0.25">
      <c r="A103" s="324"/>
      <c r="B103" s="324"/>
      <c r="C103" s="105" t="s">
        <v>85</v>
      </c>
      <c r="D103" s="98"/>
      <c r="E103" s="105"/>
      <c r="F103" s="235">
        <f t="shared" ref="F103:F112" si="8">D103*E103</f>
        <v>0</v>
      </c>
      <c r="G103" s="98"/>
    </row>
    <row r="104" spans="1:8" x14ac:dyDescent="0.25">
      <c r="A104" s="324"/>
      <c r="B104" s="324"/>
      <c r="C104" s="105" t="s">
        <v>85</v>
      </c>
      <c r="D104" s="98"/>
      <c r="E104" s="105"/>
      <c r="F104" s="235">
        <f t="shared" si="8"/>
        <v>0</v>
      </c>
      <c r="G104" s="98"/>
    </row>
    <row r="105" spans="1:8" x14ac:dyDescent="0.25">
      <c r="A105" s="324"/>
      <c r="B105" s="324"/>
      <c r="C105" s="105" t="s">
        <v>85</v>
      </c>
      <c r="D105" s="98"/>
      <c r="E105" s="105"/>
      <c r="F105" s="235">
        <f t="shared" si="8"/>
        <v>0</v>
      </c>
      <c r="G105" s="98"/>
    </row>
    <row r="106" spans="1:8" x14ac:dyDescent="0.25">
      <c r="A106" s="324"/>
      <c r="B106" s="324"/>
      <c r="C106" s="105" t="s">
        <v>85</v>
      </c>
      <c r="D106" s="98"/>
      <c r="E106" s="105"/>
      <c r="F106" s="235">
        <f t="shared" si="8"/>
        <v>0</v>
      </c>
      <c r="G106" s="98"/>
    </row>
    <row r="107" spans="1:8" x14ac:dyDescent="0.25">
      <c r="A107" s="324"/>
      <c r="B107" s="324"/>
      <c r="C107" s="105" t="s">
        <v>85</v>
      </c>
      <c r="D107" s="98"/>
      <c r="E107" s="105"/>
      <c r="F107" s="235">
        <f t="shared" si="8"/>
        <v>0</v>
      </c>
      <c r="G107" s="98"/>
    </row>
    <row r="108" spans="1:8" x14ac:dyDescent="0.25">
      <c r="A108" s="324"/>
      <c r="B108" s="324"/>
      <c r="C108" s="105" t="s">
        <v>85</v>
      </c>
      <c r="D108" s="98"/>
      <c r="E108" s="105"/>
      <c r="F108" s="235">
        <f t="shared" si="8"/>
        <v>0</v>
      </c>
      <c r="G108" s="98"/>
    </row>
    <row r="109" spans="1:8" x14ac:dyDescent="0.25">
      <c r="A109" s="324"/>
      <c r="B109" s="324"/>
      <c r="C109" s="105" t="s">
        <v>85</v>
      </c>
      <c r="D109" s="98"/>
      <c r="E109" s="105"/>
      <c r="F109" s="235">
        <f t="shared" si="8"/>
        <v>0</v>
      </c>
      <c r="G109" s="98"/>
    </row>
    <row r="110" spans="1:8" x14ac:dyDescent="0.25">
      <c r="A110" s="324"/>
      <c r="B110" s="324"/>
      <c r="C110" s="105" t="s">
        <v>85</v>
      </c>
      <c r="D110" s="98"/>
      <c r="E110" s="105"/>
      <c r="F110" s="235">
        <f t="shared" si="8"/>
        <v>0</v>
      </c>
      <c r="G110" s="98"/>
    </row>
    <row r="111" spans="1:8" x14ac:dyDescent="0.25">
      <c r="A111" s="324"/>
      <c r="B111" s="324"/>
      <c r="C111" s="105" t="s">
        <v>85</v>
      </c>
      <c r="D111" s="98"/>
      <c r="E111" s="105"/>
      <c r="F111" s="235">
        <f t="shared" si="8"/>
        <v>0</v>
      </c>
      <c r="G111" s="98"/>
    </row>
    <row r="112" spans="1:8" ht="12.6" customHeight="1" thickBot="1" x14ac:dyDescent="0.3">
      <c r="A112" s="324"/>
      <c r="B112" s="324"/>
      <c r="C112" s="105" t="s">
        <v>85</v>
      </c>
      <c r="D112" s="98"/>
      <c r="E112" s="105"/>
      <c r="F112" s="236">
        <f t="shared" si="8"/>
        <v>0</v>
      </c>
      <c r="G112" s="98"/>
    </row>
    <row r="113" spans="1:16" ht="12.6" hidden="1" customHeight="1" x14ac:dyDescent="0.25">
      <c r="A113" s="433"/>
      <c r="B113" s="434"/>
      <c r="C113" s="35"/>
      <c r="D113" s="81"/>
      <c r="E113" s="37"/>
      <c r="F113" s="237"/>
      <c r="G113" s="146"/>
    </row>
    <row r="114" spans="1:16" ht="15.75" thickBot="1" x14ac:dyDescent="0.3">
      <c r="A114" s="330" t="s">
        <v>228</v>
      </c>
      <c r="B114" s="331"/>
      <c r="C114" s="331"/>
      <c r="D114" s="82"/>
      <c r="E114" s="49" t="s">
        <v>75</v>
      </c>
      <c r="F114" s="89">
        <f>SUM(F103:F113)</f>
        <v>0</v>
      </c>
      <c r="G114" s="151">
        <f>SUM(G103:G113)</f>
        <v>0</v>
      </c>
      <c r="H114" s="149"/>
    </row>
    <row r="115" spans="1:16" ht="34.35" customHeight="1" x14ac:dyDescent="0.25">
      <c r="A115" s="67"/>
      <c r="C115" s="67"/>
    </row>
    <row r="116" spans="1:16" ht="14.25" customHeight="1" x14ac:dyDescent="0.25">
      <c r="A116" s="330" t="s">
        <v>74</v>
      </c>
      <c r="B116" s="331"/>
      <c r="C116" s="331"/>
      <c r="D116" s="331"/>
      <c r="E116" s="331"/>
      <c r="F116" s="331"/>
      <c r="G116" s="331"/>
      <c r="H116" s="332"/>
    </row>
    <row r="117" spans="1:16" ht="409.35" customHeight="1" x14ac:dyDescent="0.25">
      <c r="A117" s="368"/>
      <c r="B117" s="369"/>
      <c r="C117" s="369"/>
      <c r="D117" s="369"/>
      <c r="E117" s="369"/>
      <c r="F117" s="369"/>
      <c r="G117" s="369"/>
      <c r="H117" s="370"/>
    </row>
    <row r="118" spans="1:16" ht="15.75" thickBot="1" x14ac:dyDescent="0.3"/>
    <row r="119" spans="1:16" ht="25.5" customHeight="1" x14ac:dyDescent="0.25">
      <c r="A119" s="325" t="s">
        <v>215</v>
      </c>
      <c r="B119" s="352"/>
      <c r="C119" s="464"/>
      <c r="D119" s="431" t="s">
        <v>188</v>
      </c>
      <c r="E119" s="432"/>
      <c r="F119" s="39"/>
      <c r="G119" s="39"/>
      <c r="H119" s="222"/>
      <c r="I119" s="57"/>
    </row>
    <row r="120" spans="1:16" ht="14.25" customHeight="1" x14ac:dyDescent="0.25">
      <c r="A120" s="330" t="s">
        <v>247</v>
      </c>
      <c r="B120" s="331"/>
      <c r="C120" s="332"/>
      <c r="D120" s="219"/>
      <c r="E120" s="223"/>
      <c r="F120" s="221"/>
      <c r="G120" s="39"/>
      <c r="H120" s="211"/>
    </row>
    <row r="121" spans="1:16" s="15" customFormat="1" ht="45.6" customHeight="1" x14ac:dyDescent="0.25">
      <c r="A121" s="422" t="s">
        <v>48</v>
      </c>
      <c r="B121" s="422"/>
      <c r="C121" s="21" t="s">
        <v>150</v>
      </c>
      <c r="D121" s="21" t="s">
        <v>151</v>
      </c>
      <c r="E121" s="21" t="s">
        <v>156</v>
      </c>
      <c r="F121" s="21" t="s">
        <v>165</v>
      </c>
      <c r="G121" s="56" t="s">
        <v>40</v>
      </c>
      <c r="H121" s="65" t="s">
        <v>246</v>
      </c>
      <c r="I121" s="23"/>
      <c r="J121" s="23"/>
      <c r="K121" s="23"/>
      <c r="L121" s="23"/>
      <c r="M121" s="23"/>
      <c r="N121" s="23"/>
      <c r="O121" s="23"/>
      <c r="P121" s="23"/>
    </row>
    <row r="122" spans="1:16" x14ac:dyDescent="0.25">
      <c r="A122" s="324"/>
      <c r="B122" s="324"/>
      <c r="C122" s="95" t="s">
        <v>85</v>
      </c>
      <c r="D122" s="95" t="s">
        <v>85</v>
      </c>
      <c r="E122" s="105"/>
      <c r="F122" s="107"/>
      <c r="G122" s="108"/>
      <c r="H122" s="238">
        <f t="shared" ref="H122:H131" si="9">IF(F122&lt;25000,F122,IF(F122&gt;25000,25000,F122))</f>
        <v>0</v>
      </c>
    </row>
    <row r="123" spans="1:16" x14ac:dyDescent="0.25">
      <c r="A123" s="324"/>
      <c r="B123" s="324"/>
      <c r="C123" s="95" t="s">
        <v>85</v>
      </c>
      <c r="D123" s="95" t="s">
        <v>85</v>
      </c>
      <c r="E123" s="106"/>
      <c r="F123" s="108"/>
      <c r="G123" s="108"/>
      <c r="H123" s="238">
        <f t="shared" si="9"/>
        <v>0</v>
      </c>
    </row>
    <row r="124" spans="1:16" x14ac:dyDescent="0.25">
      <c r="A124" s="333"/>
      <c r="B124" s="334"/>
      <c r="C124" s="105" t="s">
        <v>85</v>
      </c>
      <c r="D124" s="95" t="s">
        <v>85</v>
      </c>
      <c r="E124" s="106"/>
      <c r="F124" s="108"/>
      <c r="G124" s="108"/>
      <c r="H124" s="238">
        <f t="shared" si="9"/>
        <v>0</v>
      </c>
    </row>
    <row r="125" spans="1:16" x14ac:dyDescent="0.25">
      <c r="A125" s="333"/>
      <c r="B125" s="334"/>
      <c r="C125" s="105" t="s">
        <v>85</v>
      </c>
      <c r="D125" s="95" t="s">
        <v>85</v>
      </c>
      <c r="E125" s="106"/>
      <c r="F125" s="108"/>
      <c r="G125" s="108"/>
      <c r="H125" s="238">
        <f t="shared" si="9"/>
        <v>0</v>
      </c>
    </row>
    <row r="126" spans="1:16" x14ac:dyDescent="0.25">
      <c r="A126" s="333"/>
      <c r="B126" s="334"/>
      <c r="C126" s="105" t="s">
        <v>85</v>
      </c>
      <c r="D126" s="95" t="s">
        <v>85</v>
      </c>
      <c r="E126" s="106"/>
      <c r="F126" s="108"/>
      <c r="G126" s="108"/>
      <c r="H126" s="238">
        <f t="shared" si="9"/>
        <v>0</v>
      </c>
    </row>
    <row r="127" spans="1:16" x14ac:dyDescent="0.25">
      <c r="A127" s="333"/>
      <c r="B127" s="334"/>
      <c r="C127" s="105" t="s">
        <v>85</v>
      </c>
      <c r="D127" s="95" t="s">
        <v>85</v>
      </c>
      <c r="E127" s="106"/>
      <c r="F127" s="108"/>
      <c r="G127" s="108"/>
      <c r="H127" s="238">
        <f t="shared" si="9"/>
        <v>0</v>
      </c>
    </row>
    <row r="128" spans="1:16" x14ac:dyDescent="0.25">
      <c r="A128" s="333"/>
      <c r="B128" s="334"/>
      <c r="C128" s="105" t="s">
        <v>85</v>
      </c>
      <c r="D128" s="95" t="s">
        <v>85</v>
      </c>
      <c r="E128" s="106"/>
      <c r="F128" s="108"/>
      <c r="G128" s="108"/>
      <c r="H128" s="238">
        <f t="shared" si="9"/>
        <v>0</v>
      </c>
    </row>
    <row r="129" spans="1:9" x14ac:dyDescent="0.25">
      <c r="A129" s="333"/>
      <c r="B129" s="334"/>
      <c r="C129" s="105" t="s">
        <v>85</v>
      </c>
      <c r="D129" s="95" t="s">
        <v>85</v>
      </c>
      <c r="E129" s="106"/>
      <c r="F129" s="108"/>
      <c r="G129" s="108"/>
      <c r="H129" s="238">
        <f t="shared" si="9"/>
        <v>0</v>
      </c>
    </row>
    <row r="130" spans="1:9" x14ac:dyDescent="0.25">
      <c r="A130" s="324"/>
      <c r="B130" s="324"/>
      <c r="C130" s="105" t="s">
        <v>85</v>
      </c>
      <c r="D130" s="95" t="s">
        <v>85</v>
      </c>
      <c r="E130" s="106"/>
      <c r="F130" s="108"/>
      <c r="G130" s="108"/>
      <c r="H130" s="238">
        <f t="shared" si="9"/>
        <v>0</v>
      </c>
    </row>
    <row r="131" spans="1:9" ht="15.75" thickBot="1" x14ac:dyDescent="0.3">
      <c r="A131" s="333"/>
      <c r="B131" s="334"/>
      <c r="C131" s="105" t="s">
        <v>85</v>
      </c>
      <c r="D131" s="95" t="s">
        <v>85</v>
      </c>
      <c r="E131" s="106"/>
      <c r="F131" s="108"/>
      <c r="G131" s="108"/>
      <c r="H131" s="239">
        <f t="shared" si="9"/>
        <v>0</v>
      </c>
    </row>
    <row r="132" spans="1:9" ht="15.75" hidden="1" thickBot="1" x14ac:dyDescent="0.3">
      <c r="A132" s="470"/>
      <c r="B132" s="470"/>
      <c r="C132" s="37" t="s">
        <v>85</v>
      </c>
      <c r="D132" s="37" t="s">
        <v>85</v>
      </c>
      <c r="E132" s="37"/>
      <c r="F132" s="51"/>
      <c r="G132" s="146"/>
      <c r="H132" s="240"/>
    </row>
    <row r="133" spans="1:9" ht="15.75" thickBot="1" x14ac:dyDescent="0.3">
      <c r="A133" s="392" t="s">
        <v>228</v>
      </c>
      <c r="B133" s="322"/>
      <c r="C133" s="322"/>
      <c r="D133" s="210"/>
      <c r="E133" s="209" t="s">
        <v>75</v>
      </c>
      <c r="F133" s="86">
        <f>SUM(F122:F132)</f>
        <v>0</v>
      </c>
      <c r="G133" s="147">
        <f>SUM(G122:G132)</f>
        <v>0</v>
      </c>
      <c r="H133" s="148">
        <f>SUM(H122:H132)</f>
        <v>0</v>
      </c>
      <c r="I133" s="149"/>
    </row>
    <row r="134" spans="1:9" x14ac:dyDescent="0.25">
      <c r="A134" s="465" t="s">
        <v>2</v>
      </c>
      <c r="B134" s="466"/>
      <c r="C134" s="466"/>
      <c r="D134" s="466"/>
      <c r="E134" s="467"/>
      <c r="G134" s="150"/>
    </row>
    <row r="135" spans="1:9" ht="20.85" customHeight="1" x14ac:dyDescent="0.25"/>
    <row r="136" spans="1:9" ht="14.25" customHeight="1" x14ac:dyDescent="0.25">
      <c r="A136" s="330" t="s">
        <v>248</v>
      </c>
      <c r="B136" s="331"/>
      <c r="C136" s="331"/>
      <c r="D136" s="331"/>
      <c r="E136" s="331"/>
      <c r="F136" s="331"/>
      <c r="G136" s="331"/>
      <c r="H136" s="332"/>
    </row>
    <row r="137" spans="1:9" ht="409.35" customHeight="1" x14ac:dyDescent="0.25">
      <c r="A137" s="368"/>
      <c r="B137" s="369"/>
      <c r="C137" s="369"/>
      <c r="D137" s="369"/>
      <c r="E137" s="369"/>
      <c r="F137" s="369"/>
      <c r="G137" s="369"/>
      <c r="H137" s="370"/>
    </row>
    <row r="139" spans="1:9" ht="15.95" customHeight="1" thickBot="1" x14ac:dyDescent="0.3">
      <c r="A139" s="20"/>
      <c r="B139" s="40"/>
      <c r="C139" s="5"/>
      <c r="D139" s="5"/>
      <c r="E139" s="5"/>
      <c r="F139" s="5"/>
      <c r="G139" s="5"/>
    </row>
    <row r="140" spans="1:9" ht="29.45" customHeight="1" thickBot="1" x14ac:dyDescent="0.3">
      <c r="A140" s="352" t="s">
        <v>229</v>
      </c>
      <c r="B140" s="326"/>
      <c r="C140" s="371" t="s">
        <v>189</v>
      </c>
      <c r="D140" s="372"/>
      <c r="E140" s="39"/>
      <c r="F140" s="39"/>
      <c r="G140" s="39"/>
      <c r="H140" s="57"/>
    </row>
    <row r="141" spans="1:9" ht="14.25" customHeight="1" x14ac:dyDescent="0.25">
      <c r="A141" s="330" t="s">
        <v>230</v>
      </c>
      <c r="B141" s="331"/>
      <c r="C141" s="220"/>
      <c r="D141" s="220"/>
      <c r="E141" s="221"/>
      <c r="F141" s="221"/>
      <c r="G141" s="211"/>
    </row>
    <row r="142" spans="1:9" ht="40.5" customHeight="1" x14ac:dyDescent="0.25">
      <c r="A142" s="21" t="s">
        <v>177</v>
      </c>
      <c r="B142" s="21" t="s">
        <v>114</v>
      </c>
      <c r="C142" s="21" t="s">
        <v>46</v>
      </c>
      <c r="D142" s="21" t="s">
        <v>176</v>
      </c>
      <c r="E142" s="21" t="s">
        <v>264</v>
      </c>
      <c r="F142" s="21" t="s">
        <v>175</v>
      </c>
      <c r="G142" s="56" t="s">
        <v>40</v>
      </c>
    </row>
    <row r="143" spans="1:9" x14ac:dyDescent="0.25">
      <c r="A143" s="95"/>
      <c r="B143" s="95"/>
      <c r="C143" s="95"/>
      <c r="D143" s="96"/>
      <c r="E143" s="136" t="s">
        <v>85</v>
      </c>
      <c r="F143" s="235">
        <f t="shared" ref="F143:F152" si="10">C143*D143</f>
        <v>0</v>
      </c>
      <c r="G143" s="98"/>
    </row>
    <row r="144" spans="1:9" x14ac:dyDescent="0.25">
      <c r="A144" s="95"/>
      <c r="B144" s="95"/>
      <c r="C144" s="95"/>
      <c r="D144" s="96"/>
      <c r="E144" s="136" t="s">
        <v>85</v>
      </c>
      <c r="F144" s="235">
        <f t="shared" si="10"/>
        <v>0</v>
      </c>
      <c r="G144" s="98"/>
    </row>
    <row r="145" spans="1:16" x14ac:dyDescent="0.25">
      <c r="A145" s="95"/>
      <c r="B145" s="95"/>
      <c r="C145" s="95"/>
      <c r="D145" s="96"/>
      <c r="E145" s="136" t="s">
        <v>85</v>
      </c>
      <c r="F145" s="235">
        <f t="shared" si="10"/>
        <v>0</v>
      </c>
      <c r="G145" s="98"/>
    </row>
    <row r="146" spans="1:16" x14ac:dyDescent="0.25">
      <c r="A146" s="95"/>
      <c r="B146" s="95"/>
      <c r="C146" s="95"/>
      <c r="D146" s="96"/>
      <c r="E146" s="136" t="s">
        <v>85</v>
      </c>
      <c r="F146" s="235">
        <f t="shared" si="10"/>
        <v>0</v>
      </c>
      <c r="G146" s="98"/>
    </row>
    <row r="147" spans="1:16" x14ac:dyDescent="0.25">
      <c r="A147" s="95"/>
      <c r="B147" s="95"/>
      <c r="C147" s="95"/>
      <c r="D147" s="96"/>
      <c r="E147" s="136" t="s">
        <v>85</v>
      </c>
      <c r="F147" s="235">
        <f t="shared" si="10"/>
        <v>0</v>
      </c>
      <c r="G147" s="98"/>
    </row>
    <row r="148" spans="1:16" x14ac:dyDescent="0.25">
      <c r="A148" s="95"/>
      <c r="B148" s="95"/>
      <c r="C148" s="95"/>
      <c r="D148" s="96"/>
      <c r="E148" s="136" t="s">
        <v>85</v>
      </c>
      <c r="F148" s="235">
        <f t="shared" si="10"/>
        <v>0</v>
      </c>
      <c r="G148" s="98"/>
    </row>
    <row r="149" spans="1:16" x14ac:dyDescent="0.25">
      <c r="A149" s="95"/>
      <c r="B149" s="95"/>
      <c r="C149" s="95"/>
      <c r="D149" s="96"/>
      <c r="E149" s="136" t="s">
        <v>85</v>
      </c>
      <c r="F149" s="235">
        <f t="shared" si="10"/>
        <v>0</v>
      </c>
      <c r="G149" s="98"/>
    </row>
    <row r="150" spans="1:16" x14ac:dyDescent="0.25">
      <c r="A150" s="95"/>
      <c r="B150" s="95"/>
      <c r="C150" s="95"/>
      <c r="D150" s="96"/>
      <c r="E150" s="136" t="s">
        <v>85</v>
      </c>
      <c r="F150" s="235">
        <f t="shared" si="10"/>
        <v>0</v>
      </c>
      <c r="G150" s="98"/>
    </row>
    <row r="151" spans="1:16" x14ac:dyDescent="0.25">
      <c r="A151" s="95"/>
      <c r="B151" s="95"/>
      <c r="C151" s="95"/>
      <c r="D151" s="96"/>
      <c r="E151" s="136" t="s">
        <v>85</v>
      </c>
      <c r="F151" s="235">
        <f t="shared" si="10"/>
        <v>0</v>
      </c>
      <c r="G151" s="98"/>
    </row>
    <row r="152" spans="1:16" ht="15.75" thickBot="1" x14ac:dyDescent="0.3">
      <c r="A152" s="95"/>
      <c r="B152" s="95"/>
      <c r="C152" s="95"/>
      <c r="D152" s="96"/>
      <c r="E152" s="136" t="s">
        <v>85</v>
      </c>
      <c r="F152" s="235">
        <f t="shared" si="10"/>
        <v>0</v>
      </c>
      <c r="G152" s="98"/>
    </row>
    <row r="153" spans="1:16" ht="16.5" hidden="1" thickTop="1" thickBot="1" x14ac:dyDescent="0.3">
      <c r="A153" s="35"/>
      <c r="B153" s="35"/>
      <c r="C153" s="35"/>
      <c r="D153" s="61"/>
      <c r="E153" s="217"/>
      <c r="F153" s="241"/>
      <c r="G153" s="146"/>
    </row>
    <row r="154" spans="1:16" ht="16.5" thickTop="1" thickBot="1" x14ac:dyDescent="0.3">
      <c r="A154" s="353" t="s">
        <v>228</v>
      </c>
      <c r="B154" s="354"/>
      <c r="C154" s="354"/>
      <c r="D154" s="355"/>
      <c r="E154" s="216" t="s">
        <v>75</v>
      </c>
      <c r="F154" s="218">
        <f>SUM(F143:F153)</f>
        <v>0</v>
      </c>
      <c r="G154" s="214">
        <f>SUM(G143:G153)</f>
        <v>0</v>
      </c>
    </row>
    <row r="155" spans="1:16" ht="29.1" customHeight="1" thickTop="1" x14ac:dyDescent="0.25">
      <c r="B155" s="67"/>
      <c r="F155" s="215"/>
      <c r="G155" s="215"/>
    </row>
    <row r="156" spans="1:16" ht="14.25" customHeight="1" x14ac:dyDescent="0.25">
      <c r="A156" s="330" t="s">
        <v>231</v>
      </c>
      <c r="B156" s="331"/>
      <c r="C156" s="331"/>
      <c r="D156" s="331"/>
      <c r="E156" s="331"/>
      <c r="F156" s="331"/>
      <c r="G156" s="331"/>
      <c r="H156" s="332"/>
    </row>
    <row r="157" spans="1:16" ht="409.5" customHeight="1" x14ac:dyDescent="0.25">
      <c r="A157" s="368"/>
      <c r="B157" s="369"/>
      <c r="C157" s="369"/>
      <c r="D157" s="369"/>
      <c r="E157" s="369"/>
      <c r="F157" s="369"/>
      <c r="G157" s="369"/>
      <c r="H157" s="370"/>
    </row>
    <row r="158" spans="1:16" ht="9" customHeight="1" thickBot="1" x14ac:dyDescent="0.3">
      <c r="A158" s="5"/>
      <c r="B158" s="5"/>
      <c r="C158" s="5"/>
      <c r="D158" s="5"/>
      <c r="E158" s="5"/>
      <c r="F158" s="5"/>
      <c r="G158" s="5"/>
    </row>
    <row r="159" spans="1:16" ht="25.5" customHeight="1" thickBot="1" x14ac:dyDescent="0.3">
      <c r="A159" s="357" t="s">
        <v>233</v>
      </c>
      <c r="B159" s="358"/>
      <c r="C159" s="313" t="s">
        <v>190</v>
      </c>
      <c r="D159" s="314"/>
      <c r="E159" s="313" t="s">
        <v>191</v>
      </c>
      <c r="F159" s="315"/>
      <c r="G159" s="213"/>
      <c r="H159" s="57"/>
    </row>
    <row r="160" spans="1:16" s="38" customFormat="1" ht="24.95" customHeight="1" thickTop="1" x14ac:dyDescent="0.25">
      <c r="A160" s="359" t="s">
        <v>234</v>
      </c>
      <c r="B160" s="360"/>
      <c r="C160" s="360"/>
      <c r="D160" s="360"/>
      <c r="E160" s="360"/>
      <c r="F160" s="360"/>
      <c r="G160" s="361"/>
      <c r="H160" s="63"/>
      <c r="I160" s="27"/>
      <c r="J160" s="27"/>
      <c r="K160" s="27"/>
      <c r="L160" s="27"/>
      <c r="M160" s="27"/>
      <c r="N160" s="27"/>
      <c r="O160" s="27"/>
      <c r="P160" s="27"/>
    </row>
    <row r="161" spans="1:16" s="26" customFormat="1" ht="23.1" customHeight="1" x14ac:dyDescent="0.2">
      <c r="A161" s="28" t="s">
        <v>3</v>
      </c>
      <c r="B161" s="362" t="s">
        <v>77</v>
      </c>
      <c r="C161" s="362"/>
      <c r="D161" s="363" t="s">
        <v>78</v>
      </c>
      <c r="E161" s="364"/>
      <c r="F161" s="29" t="s">
        <v>79</v>
      </c>
      <c r="G161" s="29" t="s">
        <v>80</v>
      </c>
      <c r="H161" s="25"/>
      <c r="I161" s="25"/>
      <c r="J161" s="25"/>
      <c r="K161" s="25"/>
      <c r="L161" s="25"/>
      <c r="M161" s="25"/>
      <c r="N161" s="25"/>
      <c r="O161" s="25"/>
      <c r="P161" s="25"/>
    </row>
    <row r="162" spans="1:16" x14ac:dyDescent="0.25">
      <c r="A162" s="92"/>
      <c r="B162" s="356"/>
      <c r="C162" s="356"/>
      <c r="D162" s="356"/>
      <c r="E162" s="356"/>
      <c r="F162" s="278"/>
      <c r="G162" s="94"/>
    </row>
    <row r="163" spans="1:16" x14ac:dyDescent="0.25">
      <c r="A163" s="92"/>
      <c r="B163" s="356"/>
      <c r="C163" s="356"/>
      <c r="D163" s="356"/>
      <c r="E163" s="356"/>
      <c r="F163" s="93"/>
      <c r="G163" s="94"/>
    </row>
    <row r="164" spans="1:16" x14ac:dyDescent="0.25">
      <c r="A164" s="92"/>
      <c r="B164" s="356"/>
      <c r="C164" s="356"/>
      <c r="D164" s="356"/>
      <c r="E164" s="356"/>
      <c r="F164" s="93"/>
      <c r="G164" s="94"/>
    </row>
    <row r="165" spans="1:16" x14ac:dyDescent="0.25">
      <c r="A165" s="92"/>
      <c r="B165" s="350"/>
      <c r="C165" s="351"/>
      <c r="D165" s="350"/>
      <c r="E165" s="351"/>
      <c r="F165" s="93"/>
      <c r="G165" s="94"/>
    </row>
    <row r="166" spans="1:16" ht="20.25" hidden="1" customHeight="1" x14ac:dyDescent="0.25">
      <c r="A166" s="30"/>
      <c r="B166" s="441"/>
      <c r="C166" s="441"/>
      <c r="D166" s="442"/>
      <c r="E166" s="443"/>
      <c r="F166" s="84"/>
      <c r="G166" s="85">
        <v>0</v>
      </c>
    </row>
    <row r="167" spans="1:16" ht="20.25" customHeight="1" x14ac:dyDescent="0.25">
      <c r="A167" s="347" t="s">
        <v>214</v>
      </c>
      <c r="B167" s="347"/>
      <c r="C167" s="347"/>
      <c r="D167" s="347"/>
      <c r="E167" s="348" t="s">
        <v>86</v>
      </c>
      <c r="F167" s="349"/>
      <c r="G167" s="91">
        <f>SUM(G162:G166)</f>
        <v>0</v>
      </c>
    </row>
    <row r="168" spans="1:16" ht="39" customHeight="1" x14ac:dyDescent="0.25">
      <c r="A168" s="5"/>
      <c r="B168" s="5"/>
      <c r="C168" s="58"/>
      <c r="D168" s="58"/>
      <c r="E168" s="58"/>
      <c r="F168" s="58"/>
      <c r="G168" s="5"/>
    </row>
    <row r="169" spans="1:16" s="26" customFormat="1" ht="41.1" customHeight="1" x14ac:dyDescent="0.2">
      <c r="A169" s="453" t="s">
        <v>235</v>
      </c>
      <c r="B169" s="454"/>
      <c r="C169" s="455" t="s">
        <v>192</v>
      </c>
      <c r="D169" s="456"/>
      <c r="E169" s="365" t="s">
        <v>226</v>
      </c>
      <c r="F169" s="366"/>
      <c r="G169" s="367"/>
      <c r="H169" s="64"/>
      <c r="I169" s="25"/>
      <c r="J169" s="25"/>
      <c r="K169" s="25"/>
      <c r="L169" s="25"/>
      <c r="M169" s="25"/>
      <c r="N169" s="25"/>
      <c r="O169" s="25"/>
      <c r="P169" s="25"/>
    </row>
    <row r="170" spans="1:16" ht="25.35" customHeight="1" x14ac:dyDescent="0.25">
      <c r="A170" s="457" t="s">
        <v>236</v>
      </c>
      <c r="B170" s="458"/>
      <c r="C170" s="458"/>
      <c r="D170" s="458"/>
      <c r="E170" s="458"/>
      <c r="F170" s="458"/>
      <c r="G170" s="459"/>
    </row>
    <row r="171" spans="1:16" ht="33.6" customHeight="1" x14ac:dyDescent="0.25">
      <c r="A171" s="337" t="s">
        <v>85</v>
      </c>
      <c r="B171" s="338"/>
      <c r="C171" s="338"/>
      <c r="D171" s="338"/>
      <c r="E171" s="338"/>
      <c r="F171" s="338"/>
      <c r="G171" s="339"/>
    </row>
    <row r="172" spans="1:16" ht="30" customHeight="1" x14ac:dyDescent="0.25">
      <c r="A172" s="445" t="s">
        <v>49</v>
      </c>
      <c r="B172" s="446"/>
      <c r="C172" s="447" t="s">
        <v>50</v>
      </c>
      <c r="D172" s="448"/>
      <c r="E172" s="59"/>
    </row>
    <row r="173" spans="1:16" ht="25.5" customHeight="1" x14ac:dyDescent="0.25">
      <c r="A173" s="449"/>
      <c r="B173" s="450"/>
      <c r="C173" s="451">
        <f>'Fiscal Worksheet (MTDC)'!F22</f>
        <v>0</v>
      </c>
      <c r="D173" s="452"/>
    </row>
    <row r="174" spans="1:16" x14ac:dyDescent="0.25">
      <c r="A174" s="437" t="s">
        <v>47</v>
      </c>
      <c r="B174" s="438"/>
      <c r="C174" s="439">
        <f>C173</f>
        <v>0</v>
      </c>
      <c r="D174" s="440"/>
    </row>
    <row r="176" spans="1:16" x14ac:dyDescent="0.25">
      <c r="A176" s="460" t="s">
        <v>53</v>
      </c>
      <c r="B176" s="460"/>
      <c r="C176" s="460"/>
      <c r="D176" s="461"/>
    </row>
    <row r="177" spans="1:7" x14ac:dyDescent="0.25">
      <c r="A177" s="344" t="s">
        <v>4</v>
      </c>
      <c r="B177" s="346"/>
      <c r="C177" s="345" t="s">
        <v>202</v>
      </c>
      <c r="D177" s="346"/>
      <c r="E177" s="4"/>
      <c r="F177" s="4"/>
      <c r="G177" s="4"/>
    </row>
    <row r="178" spans="1:7" x14ac:dyDescent="0.25">
      <c r="A178" s="377" t="s">
        <v>196</v>
      </c>
      <c r="B178" s="378"/>
      <c r="C178" s="375">
        <f>F20</f>
        <v>0</v>
      </c>
      <c r="D178" s="376"/>
      <c r="E178" s="19"/>
      <c r="F178" s="19"/>
      <c r="G178" s="10"/>
    </row>
    <row r="179" spans="1:7" x14ac:dyDescent="0.25">
      <c r="A179" s="377" t="s">
        <v>197</v>
      </c>
      <c r="B179" s="378"/>
      <c r="C179" s="375">
        <f>F39</f>
        <v>0</v>
      </c>
      <c r="D179" s="376">
        <f>F39</f>
        <v>0</v>
      </c>
      <c r="E179" s="19"/>
      <c r="F179" s="19"/>
      <c r="G179" s="10"/>
    </row>
    <row r="180" spans="1:7" x14ac:dyDescent="0.25">
      <c r="A180" s="377" t="s">
        <v>198</v>
      </c>
      <c r="B180" s="378"/>
      <c r="C180" s="375">
        <f>H74</f>
        <v>0</v>
      </c>
      <c r="D180" s="376" t="e">
        <f>#REF!</f>
        <v>#REF!</v>
      </c>
      <c r="E180" s="19"/>
      <c r="F180" s="19"/>
      <c r="G180" s="10"/>
    </row>
    <row r="181" spans="1:7" x14ac:dyDescent="0.25">
      <c r="A181" s="377" t="s">
        <v>199</v>
      </c>
      <c r="B181" s="378"/>
      <c r="C181" s="375">
        <f>F95</f>
        <v>0</v>
      </c>
      <c r="D181" s="376">
        <f>F95</f>
        <v>0</v>
      </c>
      <c r="E181" s="19"/>
      <c r="F181" s="19"/>
      <c r="G181" s="10"/>
    </row>
    <row r="182" spans="1:7" x14ac:dyDescent="0.25">
      <c r="A182" s="377" t="s">
        <v>252</v>
      </c>
      <c r="B182" s="378"/>
      <c r="C182" s="375">
        <f>F114</f>
        <v>0</v>
      </c>
      <c r="D182" s="376">
        <f>C114</f>
        <v>0</v>
      </c>
      <c r="E182" s="19"/>
      <c r="F182" s="19"/>
      <c r="G182" s="10"/>
    </row>
    <row r="183" spans="1:7" x14ac:dyDescent="0.25">
      <c r="A183" s="377" t="s">
        <v>232</v>
      </c>
      <c r="B183" s="378"/>
      <c r="C183" s="375">
        <f>F133</f>
        <v>0</v>
      </c>
      <c r="D183" s="376">
        <f>F133</f>
        <v>0</v>
      </c>
      <c r="E183" s="19"/>
      <c r="F183" s="19"/>
      <c r="G183" s="10"/>
    </row>
    <row r="184" spans="1:7" x14ac:dyDescent="0.25">
      <c r="A184" s="377" t="s">
        <v>200</v>
      </c>
      <c r="B184" s="378"/>
      <c r="C184" s="375">
        <f>F154</f>
        <v>0</v>
      </c>
      <c r="D184" s="376">
        <f>F154</f>
        <v>0</v>
      </c>
      <c r="E184" s="19"/>
      <c r="F184" s="19"/>
      <c r="G184" s="10"/>
    </row>
    <row r="185" spans="1:7" x14ac:dyDescent="0.25">
      <c r="A185" s="379" t="s">
        <v>16</v>
      </c>
      <c r="B185" s="380"/>
      <c r="C185" s="375">
        <f>SUM(C178:C184)</f>
        <v>0</v>
      </c>
      <c r="D185" s="376" t="e">
        <f>SUM(D178:D184)</f>
        <v>#REF!</v>
      </c>
      <c r="E185" s="19"/>
      <c r="F185" s="19"/>
      <c r="G185" s="10"/>
    </row>
    <row r="186" spans="1:7" x14ac:dyDescent="0.25">
      <c r="A186" s="379" t="s">
        <v>201</v>
      </c>
      <c r="B186" s="380"/>
      <c r="C186" s="375">
        <f>C174</f>
        <v>0</v>
      </c>
      <c r="D186" s="376">
        <f>C174</f>
        <v>0</v>
      </c>
      <c r="E186" s="19"/>
      <c r="F186" s="19"/>
      <c r="G186" s="10"/>
    </row>
    <row r="187" spans="1:7" x14ac:dyDescent="0.25">
      <c r="A187" s="373" t="s">
        <v>203</v>
      </c>
      <c r="B187" s="374"/>
      <c r="C187" s="375">
        <f>SUM(C185:C186)</f>
        <v>0</v>
      </c>
      <c r="D187" s="376" t="e">
        <f>SUM(D185:D186)</f>
        <v>#REF!</v>
      </c>
      <c r="E187" s="18"/>
      <c r="F187" s="18"/>
      <c r="G187" s="11"/>
    </row>
    <row r="188" spans="1:7" x14ac:dyDescent="0.25">
      <c r="A188" s="340" t="s">
        <v>212</v>
      </c>
      <c r="B188" s="341"/>
      <c r="C188" s="342" t="str">
        <f>IF(G167&gt;0,C187-G167,"N/A")</f>
        <v>N/A</v>
      </c>
      <c r="D188" s="343"/>
      <c r="E188" s="78"/>
      <c r="F188" s="18"/>
      <c r="G188" s="18"/>
    </row>
    <row r="189" spans="1:7" x14ac:dyDescent="0.25">
      <c r="A189" s="344" t="s">
        <v>213</v>
      </c>
      <c r="B189" s="345"/>
      <c r="C189" s="345"/>
      <c r="D189" s="346"/>
      <c r="E189" s="18"/>
      <c r="F189" s="18"/>
      <c r="G189" s="11"/>
    </row>
    <row r="190" spans="1:7" x14ac:dyDescent="0.25">
      <c r="A190" s="381" t="s">
        <v>204</v>
      </c>
      <c r="B190" s="382"/>
      <c r="C190" s="387">
        <f>G20</f>
        <v>0</v>
      </c>
      <c r="D190" s="388"/>
    </row>
    <row r="191" spans="1:7" x14ac:dyDescent="0.25">
      <c r="A191" s="381" t="s">
        <v>205</v>
      </c>
      <c r="B191" s="382"/>
      <c r="C191" s="387">
        <f>G39</f>
        <v>0</v>
      </c>
      <c r="D191" s="388">
        <f>G39</f>
        <v>0</v>
      </c>
    </row>
    <row r="192" spans="1:7" x14ac:dyDescent="0.25">
      <c r="A192" s="381" t="s">
        <v>206</v>
      </c>
      <c r="B192" s="382"/>
      <c r="C192" s="387">
        <f>I74</f>
        <v>0</v>
      </c>
      <c r="D192" s="388"/>
    </row>
    <row r="193" spans="1:7" x14ac:dyDescent="0.25">
      <c r="A193" s="381" t="s">
        <v>207</v>
      </c>
      <c r="B193" s="382"/>
      <c r="C193" s="387">
        <f>G95</f>
        <v>0</v>
      </c>
      <c r="D193" s="388"/>
    </row>
    <row r="194" spans="1:7" x14ac:dyDescent="0.25">
      <c r="A194" s="381" t="s">
        <v>208</v>
      </c>
      <c r="B194" s="382"/>
      <c r="C194" s="387">
        <f>G114</f>
        <v>0</v>
      </c>
      <c r="D194" s="388"/>
    </row>
    <row r="195" spans="1:7" x14ac:dyDescent="0.25">
      <c r="A195" s="381" t="s">
        <v>209</v>
      </c>
      <c r="B195" s="382"/>
      <c r="C195" s="387">
        <f>G133</f>
        <v>0</v>
      </c>
      <c r="D195" s="388"/>
    </row>
    <row r="196" spans="1:7" x14ac:dyDescent="0.25">
      <c r="A196" s="381" t="s">
        <v>210</v>
      </c>
      <c r="B196" s="382"/>
      <c r="C196" s="387">
        <f>G154</f>
        <v>0</v>
      </c>
      <c r="D196" s="388"/>
    </row>
    <row r="197" spans="1:7" x14ac:dyDescent="0.25">
      <c r="A197" s="383" t="s">
        <v>41</v>
      </c>
      <c r="B197" s="384"/>
      <c r="C197" s="387">
        <f>SUM(C190:C196)</f>
        <v>0</v>
      </c>
      <c r="D197" s="388"/>
    </row>
    <row r="198" spans="1:7" x14ac:dyDescent="0.25">
      <c r="A198" s="385" t="s">
        <v>211</v>
      </c>
      <c r="B198" s="386"/>
      <c r="C198" s="462" t="e">
        <f>C197/C187</f>
        <v>#DIV/0!</v>
      </c>
      <c r="D198" s="463"/>
      <c r="E198" s="57"/>
    </row>
    <row r="200" spans="1:7" ht="15" hidden="1" customHeight="1" x14ac:dyDescent="0.25">
      <c r="A200" s="436" t="s">
        <v>33</v>
      </c>
      <c r="B200" s="436"/>
    </row>
    <row r="201" spans="1:7" ht="42" hidden="1" customHeight="1" x14ac:dyDescent="0.25">
      <c r="A201" s="444" t="s">
        <v>34</v>
      </c>
      <c r="B201" s="444"/>
      <c r="C201" s="444"/>
      <c r="D201" s="444"/>
      <c r="E201" s="444"/>
      <c r="F201" s="444"/>
      <c r="G201" s="5"/>
    </row>
    <row r="202" spans="1:7" ht="38.25" hidden="1" customHeight="1" x14ac:dyDescent="0.25">
      <c r="A202" s="444" t="s">
        <v>35</v>
      </c>
      <c r="B202" s="444"/>
      <c r="C202" s="444"/>
      <c r="D202" s="444"/>
      <c r="E202" s="444"/>
      <c r="F202" s="444"/>
      <c r="G202" s="5"/>
    </row>
    <row r="203" spans="1:7" ht="31.5" hidden="1" customHeight="1" x14ac:dyDescent="0.25">
      <c r="A203" s="435"/>
      <c r="B203" s="435"/>
      <c r="C203" s="435"/>
      <c r="D203" s="435"/>
      <c r="E203" s="435"/>
      <c r="F203" s="435"/>
    </row>
    <row r="204" spans="1:7" hidden="1" x14ac:dyDescent="0.25"/>
    <row r="205" spans="1:7" ht="15" hidden="1" customHeight="1" x14ac:dyDescent="0.25">
      <c r="A205" s="12" t="s">
        <v>36</v>
      </c>
      <c r="B205" s="13"/>
      <c r="C205" s="14"/>
    </row>
    <row r="206" spans="1:7" hidden="1" x14ac:dyDescent="0.25">
      <c r="A206" s="3" t="s">
        <v>4</v>
      </c>
      <c r="B206" s="3" t="s">
        <v>5</v>
      </c>
      <c r="C206" s="3" t="s">
        <v>6</v>
      </c>
      <c r="D206" s="3" t="s">
        <v>7</v>
      </c>
      <c r="E206" s="3" t="s">
        <v>8</v>
      </c>
      <c r="F206" s="3" t="s">
        <v>9</v>
      </c>
      <c r="G206" s="4"/>
    </row>
    <row r="207" spans="1:7" hidden="1" x14ac:dyDescent="0.25">
      <c r="A207" s="2" t="s">
        <v>10</v>
      </c>
      <c r="B207" s="6">
        <v>0</v>
      </c>
      <c r="C207" s="6">
        <v>0</v>
      </c>
      <c r="D207" s="6">
        <v>0</v>
      </c>
      <c r="E207" s="6">
        <v>0</v>
      </c>
      <c r="F207" s="6">
        <v>0</v>
      </c>
      <c r="G207" s="10"/>
    </row>
    <row r="208" spans="1:7" hidden="1" x14ac:dyDescent="0.25">
      <c r="A208" s="2" t="s">
        <v>11</v>
      </c>
      <c r="B208" s="6">
        <v>0</v>
      </c>
      <c r="C208" s="6">
        <v>0</v>
      </c>
      <c r="D208" s="6">
        <v>0</v>
      </c>
      <c r="E208" s="6">
        <v>0</v>
      </c>
      <c r="F208" s="6">
        <v>0</v>
      </c>
      <c r="G208" s="10"/>
    </row>
    <row r="209" spans="1:7" hidden="1" x14ac:dyDescent="0.25">
      <c r="A209" s="2" t="s">
        <v>12</v>
      </c>
      <c r="B209" s="6">
        <v>0</v>
      </c>
      <c r="C209" s="6">
        <v>0</v>
      </c>
      <c r="D209" s="6">
        <v>0</v>
      </c>
      <c r="E209" s="6">
        <v>0</v>
      </c>
      <c r="F209" s="6">
        <v>0</v>
      </c>
      <c r="G209" s="10"/>
    </row>
    <row r="210" spans="1:7" hidden="1" x14ac:dyDescent="0.25">
      <c r="A210" s="2" t="s">
        <v>13</v>
      </c>
      <c r="B210" s="6">
        <v>0</v>
      </c>
      <c r="C210" s="6">
        <v>0</v>
      </c>
      <c r="D210" s="6">
        <v>0</v>
      </c>
      <c r="E210" s="6">
        <v>0</v>
      </c>
      <c r="F210" s="6">
        <v>0</v>
      </c>
      <c r="G210" s="10"/>
    </row>
    <row r="211" spans="1:7" hidden="1" x14ac:dyDescent="0.25">
      <c r="A211" s="2" t="s">
        <v>14</v>
      </c>
      <c r="B211" s="6">
        <v>0</v>
      </c>
      <c r="C211" s="6">
        <v>0</v>
      </c>
      <c r="D211" s="6">
        <v>0</v>
      </c>
      <c r="E211" s="6">
        <v>0</v>
      </c>
      <c r="F211" s="6">
        <v>0</v>
      </c>
      <c r="G211" s="10"/>
    </row>
    <row r="212" spans="1:7" hidden="1" x14ac:dyDescent="0.25">
      <c r="A212" s="2" t="s">
        <v>15</v>
      </c>
      <c r="B212" s="6">
        <v>0</v>
      </c>
      <c r="C212" s="6">
        <v>0</v>
      </c>
      <c r="D212" s="6">
        <v>0</v>
      </c>
      <c r="E212" s="6">
        <v>0</v>
      </c>
      <c r="F212" s="6">
        <v>0</v>
      </c>
      <c r="G212" s="10"/>
    </row>
    <row r="213" spans="1:7" hidden="1" x14ac:dyDescent="0.25">
      <c r="A213" s="2" t="s">
        <v>1</v>
      </c>
      <c r="B213" s="6">
        <v>0</v>
      </c>
      <c r="C213" s="6">
        <v>0</v>
      </c>
      <c r="D213" s="6">
        <v>0</v>
      </c>
      <c r="E213" s="6">
        <v>0</v>
      </c>
      <c r="F213" s="6">
        <v>0</v>
      </c>
      <c r="G213" s="10"/>
    </row>
    <row r="214" spans="1:7" hidden="1" x14ac:dyDescent="0.25">
      <c r="A214" s="2" t="s">
        <v>16</v>
      </c>
      <c r="B214" s="6">
        <f>SUM(B207:B213)</f>
        <v>0</v>
      </c>
      <c r="C214" s="6">
        <f>SUM(C207:C213)</f>
        <v>0</v>
      </c>
      <c r="D214" s="6">
        <f>SUM(D207:D213)</f>
        <v>0</v>
      </c>
      <c r="E214" s="6">
        <f>SUM(E207:E213)</f>
        <v>0</v>
      </c>
      <c r="F214" s="6">
        <f>SUM(F207:F213)</f>
        <v>0</v>
      </c>
      <c r="G214" s="10"/>
    </row>
    <row r="215" spans="1:7" hidden="1" x14ac:dyDescent="0.25">
      <c r="A215" s="2" t="s">
        <v>17</v>
      </c>
      <c r="B215" s="6">
        <v>0</v>
      </c>
      <c r="C215" s="6">
        <v>0</v>
      </c>
      <c r="D215" s="6">
        <v>0</v>
      </c>
      <c r="E215" s="6">
        <v>0</v>
      </c>
      <c r="F215" s="6">
        <v>0</v>
      </c>
      <c r="G215" s="10"/>
    </row>
    <row r="216" spans="1:7" hidden="1" x14ac:dyDescent="0.25">
      <c r="A216" s="2" t="s">
        <v>18</v>
      </c>
      <c r="B216" s="7">
        <f>SUM(B214:B215)</f>
        <v>0</v>
      </c>
      <c r="C216" s="7">
        <f>SUM(C214:C215)</f>
        <v>0</v>
      </c>
      <c r="D216" s="7">
        <f>SUM(D214:D215)</f>
        <v>0</v>
      </c>
      <c r="E216" s="7">
        <f>SUM(E214:E215)</f>
        <v>0</v>
      </c>
      <c r="F216" s="7">
        <f>SUM(F214:F215)</f>
        <v>0</v>
      </c>
      <c r="G216" s="11"/>
    </row>
    <row r="217" spans="1:7" hidden="1" x14ac:dyDescent="0.25"/>
    <row r="218" spans="1:7" hidden="1" x14ac:dyDescent="0.25">
      <c r="A218" s="9" t="s">
        <v>19</v>
      </c>
      <c r="B218" s="8">
        <f t="shared" ref="B218:B226" si="11">SUM(B207:F207)</f>
        <v>0</v>
      </c>
    </row>
    <row r="219" spans="1:7" hidden="1" x14ac:dyDescent="0.25">
      <c r="A219" s="9" t="s">
        <v>20</v>
      </c>
      <c r="B219" s="8">
        <f t="shared" si="11"/>
        <v>0</v>
      </c>
    </row>
    <row r="220" spans="1:7" hidden="1" x14ac:dyDescent="0.25">
      <c r="A220" s="9" t="s">
        <v>21</v>
      </c>
      <c r="B220" s="8">
        <f t="shared" si="11"/>
        <v>0</v>
      </c>
    </row>
    <row r="221" spans="1:7" hidden="1" x14ac:dyDescent="0.25">
      <c r="A221" s="9" t="s">
        <v>22</v>
      </c>
      <c r="B221" s="8">
        <f t="shared" si="11"/>
        <v>0</v>
      </c>
    </row>
    <row r="222" spans="1:7" hidden="1" x14ac:dyDescent="0.25">
      <c r="A222" s="9" t="s">
        <v>23</v>
      </c>
      <c r="B222" s="8">
        <f t="shared" si="11"/>
        <v>0</v>
      </c>
    </row>
    <row r="223" spans="1:7" hidden="1" x14ac:dyDescent="0.25">
      <c r="A223" s="9" t="s">
        <v>24</v>
      </c>
      <c r="B223" s="8">
        <f t="shared" si="11"/>
        <v>0</v>
      </c>
    </row>
    <row r="224" spans="1:7" hidden="1" x14ac:dyDescent="0.25">
      <c r="A224" s="9" t="s">
        <v>25</v>
      </c>
      <c r="B224" s="8">
        <f t="shared" si="11"/>
        <v>0</v>
      </c>
    </row>
    <row r="225" spans="1:7" ht="30" hidden="1" x14ac:dyDescent="0.25">
      <c r="A225" s="9" t="s">
        <v>26</v>
      </c>
      <c r="B225" s="8">
        <f t="shared" si="11"/>
        <v>0</v>
      </c>
    </row>
    <row r="226" spans="1:7" ht="30" hidden="1" x14ac:dyDescent="0.25">
      <c r="A226" s="9" t="s">
        <v>27</v>
      </c>
      <c r="B226" s="8">
        <f t="shared" si="11"/>
        <v>0</v>
      </c>
    </row>
    <row r="227" spans="1:7" hidden="1" x14ac:dyDescent="0.25">
      <c r="A227" s="4"/>
    </row>
    <row r="228" spans="1:7" ht="48.75" hidden="1" customHeight="1" x14ac:dyDescent="0.25">
      <c r="A228" s="9" t="s">
        <v>37</v>
      </c>
      <c r="B228" s="8">
        <f>SUM(B229:B233)</f>
        <v>0</v>
      </c>
    </row>
    <row r="229" spans="1:7" hidden="1" x14ac:dyDescent="0.25">
      <c r="A229" s="9" t="s">
        <v>28</v>
      </c>
      <c r="B229" s="8">
        <f>B216</f>
        <v>0</v>
      </c>
    </row>
    <row r="230" spans="1:7" hidden="1" x14ac:dyDescent="0.25">
      <c r="A230" s="9" t="s">
        <v>29</v>
      </c>
      <c r="B230" s="8">
        <f>C216</f>
        <v>0</v>
      </c>
    </row>
    <row r="231" spans="1:7" hidden="1" x14ac:dyDescent="0.25">
      <c r="A231" s="9" t="s">
        <v>30</v>
      </c>
      <c r="B231" s="8">
        <f>D216</f>
        <v>0</v>
      </c>
    </row>
    <row r="232" spans="1:7" hidden="1" x14ac:dyDescent="0.25">
      <c r="A232" s="9" t="s">
        <v>31</v>
      </c>
      <c r="B232" s="8">
        <f>E216</f>
        <v>0</v>
      </c>
    </row>
    <row r="233" spans="1:7" hidden="1" x14ac:dyDescent="0.25">
      <c r="A233" s="9" t="s">
        <v>32</v>
      </c>
      <c r="B233" s="8">
        <f>F216</f>
        <v>0</v>
      </c>
    </row>
    <row r="234" spans="1:7" hidden="1" x14ac:dyDescent="0.25"/>
    <row r="235" spans="1:7" hidden="1" x14ac:dyDescent="0.25"/>
    <row r="236" spans="1:7" ht="15" hidden="1" customHeight="1" x14ac:dyDescent="0.25">
      <c r="A236" s="12" t="s">
        <v>38</v>
      </c>
      <c r="B236" s="13"/>
      <c r="C236" s="14"/>
    </row>
    <row r="237" spans="1:7" hidden="1" x14ac:dyDescent="0.25">
      <c r="A237" s="3" t="s">
        <v>4</v>
      </c>
      <c r="B237" s="3" t="s">
        <v>5</v>
      </c>
      <c r="C237" s="3" t="s">
        <v>6</v>
      </c>
      <c r="D237" s="3" t="s">
        <v>7</v>
      </c>
      <c r="E237" s="3" t="s">
        <v>8</v>
      </c>
      <c r="F237" s="3" t="s">
        <v>9</v>
      </c>
      <c r="G237" s="4"/>
    </row>
    <row r="238" spans="1:7" hidden="1" x14ac:dyDescent="0.25">
      <c r="A238" s="2" t="s">
        <v>10</v>
      </c>
      <c r="B238" s="6">
        <v>0</v>
      </c>
      <c r="C238" s="6">
        <v>0</v>
      </c>
      <c r="D238" s="6">
        <v>0</v>
      </c>
      <c r="E238" s="6">
        <v>0</v>
      </c>
      <c r="F238" s="6">
        <v>0</v>
      </c>
      <c r="G238" s="10"/>
    </row>
    <row r="239" spans="1:7" hidden="1" x14ac:dyDescent="0.25">
      <c r="A239" s="2" t="s">
        <v>11</v>
      </c>
      <c r="B239" s="6">
        <v>0</v>
      </c>
      <c r="C239" s="6">
        <v>0</v>
      </c>
      <c r="D239" s="6">
        <v>0</v>
      </c>
      <c r="E239" s="6">
        <v>0</v>
      </c>
      <c r="F239" s="6">
        <v>0</v>
      </c>
      <c r="G239" s="10"/>
    </row>
    <row r="240" spans="1:7" hidden="1" x14ac:dyDescent="0.25">
      <c r="A240" s="2" t="s">
        <v>12</v>
      </c>
      <c r="B240" s="6">
        <v>0</v>
      </c>
      <c r="C240" s="6">
        <v>0</v>
      </c>
      <c r="D240" s="6">
        <v>0</v>
      </c>
      <c r="E240" s="6">
        <v>0</v>
      </c>
      <c r="F240" s="6">
        <v>0</v>
      </c>
      <c r="G240" s="10"/>
    </row>
    <row r="241" spans="1:7" hidden="1" x14ac:dyDescent="0.25">
      <c r="A241" s="2" t="s">
        <v>13</v>
      </c>
      <c r="B241" s="6">
        <v>0</v>
      </c>
      <c r="C241" s="6">
        <v>0</v>
      </c>
      <c r="D241" s="6">
        <v>0</v>
      </c>
      <c r="E241" s="6">
        <v>0</v>
      </c>
      <c r="F241" s="6">
        <v>0</v>
      </c>
      <c r="G241" s="10"/>
    </row>
    <row r="242" spans="1:7" hidden="1" x14ac:dyDescent="0.25">
      <c r="A242" s="2" t="s">
        <v>14</v>
      </c>
      <c r="B242" s="6">
        <v>0</v>
      </c>
      <c r="C242" s="6">
        <v>0</v>
      </c>
      <c r="D242" s="6">
        <v>0</v>
      </c>
      <c r="E242" s="6">
        <v>0</v>
      </c>
      <c r="F242" s="6">
        <v>0</v>
      </c>
      <c r="G242" s="10"/>
    </row>
    <row r="243" spans="1:7" hidden="1" x14ac:dyDescent="0.25">
      <c r="A243" s="2" t="s">
        <v>15</v>
      </c>
      <c r="B243" s="6">
        <v>0</v>
      </c>
      <c r="C243" s="6">
        <v>0</v>
      </c>
      <c r="D243" s="6">
        <v>0</v>
      </c>
      <c r="E243" s="6">
        <v>0</v>
      </c>
      <c r="F243" s="6">
        <v>0</v>
      </c>
      <c r="G243" s="10"/>
    </row>
    <row r="244" spans="1:7" hidden="1" x14ac:dyDescent="0.25">
      <c r="A244" s="2" t="s">
        <v>1</v>
      </c>
      <c r="B244" s="6">
        <v>0</v>
      </c>
      <c r="C244" s="6">
        <v>0</v>
      </c>
      <c r="D244" s="6">
        <v>0</v>
      </c>
      <c r="E244" s="6">
        <v>0</v>
      </c>
      <c r="F244" s="6">
        <v>0</v>
      </c>
      <c r="G244" s="10"/>
    </row>
    <row r="245" spans="1:7" hidden="1" x14ac:dyDescent="0.25">
      <c r="A245" s="2" t="s">
        <v>16</v>
      </c>
      <c r="B245" s="6">
        <f>SUM(B238:B244)</f>
        <v>0</v>
      </c>
      <c r="C245" s="6">
        <f>SUM(C238:C244)</f>
        <v>0</v>
      </c>
      <c r="D245" s="6">
        <f>SUM(D238:D244)</f>
        <v>0</v>
      </c>
      <c r="E245" s="6">
        <f>SUM(E238:E244)</f>
        <v>0</v>
      </c>
      <c r="F245" s="6">
        <f>SUM(F238:F244)</f>
        <v>0</v>
      </c>
      <c r="G245" s="10"/>
    </row>
    <row r="246" spans="1:7" hidden="1" x14ac:dyDescent="0.25">
      <c r="A246" s="2" t="s">
        <v>17</v>
      </c>
      <c r="B246" s="6">
        <v>0</v>
      </c>
      <c r="C246" s="6">
        <v>0</v>
      </c>
      <c r="D246" s="6">
        <v>0</v>
      </c>
      <c r="E246" s="6">
        <v>0</v>
      </c>
      <c r="F246" s="6">
        <v>0</v>
      </c>
      <c r="G246" s="10"/>
    </row>
    <row r="247" spans="1:7" hidden="1" x14ac:dyDescent="0.25">
      <c r="A247" s="2" t="s">
        <v>18</v>
      </c>
      <c r="B247" s="7">
        <f>SUM(B245:B246)</f>
        <v>0</v>
      </c>
      <c r="C247" s="7">
        <f>SUM(C245:C246)</f>
        <v>0</v>
      </c>
      <c r="D247" s="7">
        <f>SUM(D245:D246)</f>
        <v>0</v>
      </c>
      <c r="E247" s="7">
        <f>SUM(E245:E246)</f>
        <v>0</v>
      </c>
      <c r="F247" s="7">
        <f>SUM(F245:F246)</f>
        <v>0</v>
      </c>
      <c r="G247" s="11"/>
    </row>
    <row r="248" spans="1:7" hidden="1" x14ac:dyDescent="0.25">
      <c r="D248" s="10"/>
      <c r="E248" s="10"/>
    </row>
    <row r="249" spans="1:7" hidden="1" x14ac:dyDescent="0.25">
      <c r="A249" s="9" t="s">
        <v>19</v>
      </c>
      <c r="B249" s="8">
        <f t="shared" ref="B249:B257" si="12">SUM(B238:F238)</f>
        <v>0</v>
      </c>
      <c r="D249" s="10"/>
      <c r="E249" s="10"/>
    </row>
    <row r="250" spans="1:7" hidden="1" x14ac:dyDescent="0.25">
      <c r="A250" s="9" t="s">
        <v>20</v>
      </c>
      <c r="B250" s="8">
        <f t="shared" si="12"/>
        <v>0</v>
      </c>
      <c r="D250" s="10"/>
      <c r="E250" s="10"/>
    </row>
    <row r="251" spans="1:7" hidden="1" x14ac:dyDescent="0.25">
      <c r="A251" s="9" t="s">
        <v>21</v>
      </c>
      <c r="B251" s="8">
        <f t="shared" si="12"/>
        <v>0</v>
      </c>
      <c r="D251" s="10"/>
      <c r="E251" s="10"/>
    </row>
    <row r="252" spans="1:7" hidden="1" x14ac:dyDescent="0.25">
      <c r="A252" s="9" t="s">
        <v>22</v>
      </c>
      <c r="B252" s="8">
        <f t="shared" si="12"/>
        <v>0</v>
      </c>
      <c r="D252" s="10"/>
      <c r="E252" s="10"/>
    </row>
    <row r="253" spans="1:7" hidden="1" x14ac:dyDescent="0.25">
      <c r="A253" s="9" t="s">
        <v>23</v>
      </c>
      <c r="B253" s="8">
        <f t="shared" si="12"/>
        <v>0</v>
      </c>
      <c r="D253" s="11"/>
      <c r="E253" s="11"/>
    </row>
    <row r="254" spans="1:7" hidden="1" x14ac:dyDescent="0.25">
      <c r="A254" s="9" t="s">
        <v>24</v>
      </c>
      <c r="B254" s="8">
        <f t="shared" si="12"/>
        <v>0</v>
      </c>
    </row>
    <row r="255" spans="1:7" hidden="1" x14ac:dyDescent="0.25">
      <c r="A255" s="9" t="s">
        <v>25</v>
      </c>
      <c r="B255" s="8">
        <f t="shared" si="12"/>
        <v>0</v>
      </c>
    </row>
    <row r="256" spans="1:7" ht="30" hidden="1" x14ac:dyDescent="0.25">
      <c r="A256" s="9" t="s">
        <v>26</v>
      </c>
      <c r="B256" s="8">
        <f t="shared" si="12"/>
        <v>0</v>
      </c>
    </row>
    <row r="257" spans="1:2" ht="30" hidden="1" x14ac:dyDescent="0.25">
      <c r="A257" s="9" t="s">
        <v>27</v>
      </c>
      <c r="B257" s="8">
        <f t="shared" si="12"/>
        <v>0</v>
      </c>
    </row>
    <row r="258" spans="1:2" hidden="1" x14ac:dyDescent="0.25">
      <c r="A258" s="4"/>
    </row>
    <row r="259" spans="1:2" ht="30" hidden="1" x14ac:dyDescent="0.25">
      <c r="A259" s="9" t="s">
        <v>39</v>
      </c>
      <c r="B259" s="8">
        <f>SUM(B260:B264)</f>
        <v>0</v>
      </c>
    </row>
    <row r="260" spans="1:2" hidden="1" x14ac:dyDescent="0.25">
      <c r="A260" s="9" t="s">
        <v>28</v>
      </c>
      <c r="B260" s="8">
        <f>B247</f>
        <v>0</v>
      </c>
    </row>
    <row r="261" spans="1:2" hidden="1" x14ac:dyDescent="0.25">
      <c r="A261" s="9" t="s">
        <v>29</v>
      </c>
      <c r="B261" s="8">
        <f>C247</f>
        <v>0</v>
      </c>
    </row>
    <row r="262" spans="1:2" hidden="1" x14ac:dyDescent="0.25">
      <c r="A262" s="9" t="s">
        <v>30</v>
      </c>
      <c r="B262" s="8">
        <f>D253</f>
        <v>0</v>
      </c>
    </row>
    <row r="263" spans="1:2" hidden="1" x14ac:dyDescent="0.25">
      <c r="A263" s="9" t="s">
        <v>31</v>
      </c>
      <c r="B263" s="8">
        <f>E253</f>
        <v>0</v>
      </c>
    </row>
    <row r="264" spans="1:2" hidden="1" x14ac:dyDescent="0.25">
      <c r="A264" s="9" t="s">
        <v>32</v>
      </c>
      <c r="B264" s="8">
        <f>F247</f>
        <v>0</v>
      </c>
    </row>
    <row r="265" spans="1:2" hidden="1" x14ac:dyDescent="0.25"/>
  </sheetData>
  <sheetProtection algorithmName="SHA-512" hashValue="4fGGUgNWsEGJSbeHXNbcwNhu2vSdOpVss3wSow4X5dfE2046gfYG+bL5QKNbvNYgNJFmNj5VysJloyEklt9R9w==" saltValue="kR8OtG2zhQ34YtoLK+DPBQ==" spinCount="100000" sheet="1" objects="1" scenarios="1" selectLockedCells="1"/>
  <mergeCells count="167">
    <mergeCell ref="A134:E134"/>
    <mergeCell ref="C61:G61"/>
    <mergeCell ref="A60:B60"/>
    <mergeCell ref="A98:H98"/>
    <mergeCell ref="A116:H116"/>
    <mergeCell ref="A117:H117"/>
    <mergeCell ref="A97:H97"/>
    <mergeCell ref="A83:B83"/>
    <mergeCell ref="A84:B84"/>
    <mergeCell ref="C81:D81"/>
    <mergeCell ref="A130:B130"/>
    <mergeCell ref="A111:B111"/>
    <mergeCell ref="A133:C133"/>
    <mergeCell ref="A101:F101"/>
    <mergeCell ref="D100:E100"/>
    <mergeCell ref="D119:E119"/>
    <mergeCell ref="A113:B113"/>
    <mergeCell ref="A119:C119"/>
    <mergeCell ref="A132:B132"/>
    <mergeCell ref="A103:B103"/>
    <mergeCell ref="A88:B88"/>
    <mergeCell ref="A89:B89"/>
    <mergeCell ref="A94:B94"/>
    <mergeCell ref="A104:B104"/>
    <mergeCell ref="A184:B184"/>
    <mergeCell ref="A176:D176"/>
    <mergeCell ref="C193:D193"/>
    <mergeCell ref="C194:D194"/>
    <mergeCell ref="C195:D195"/>
    <mergeCell ref="C196:D196"/>
    <mergeCell ref="A173:B173"/>
    <mergeCell ref="C173:D173"/>
    <mergeCell ref="A169:B169"/>
    <mergeCell ref="C169:D169"/>
    <mergeCell ref="A170:G170"/>
    <mergeCell ref="A183:B183"/>
    <mergeCell ref="A192:B192"/>
    <mergeCell ref="A193:B193"/>
    <mergeCell ref="A177:B177"/>
    <mergeCell ref="A178:B178"/>
    <mergeCell ref="A179:B179"/>
    <mergeCell ref="A180:B180"/>
    <mergeCell ref="A181:B181"/>
    <mergeCell ref="A182:B182"/>
    <mergeCell ref="A187:B187"/>
    <mergeCell ref="C177:D177"/>
    <mergeCell ref="C178:D178"/>
    <mergeCell ref="C179:D179"/>
    <mergeCell ref="A203:F203"/>
    <mergeCell ref="A200:B200"/>
    <mergeCell ref="A174:B174"/>
    <mergeCell ref="C174:D174"/>
    <mergeCell ref="B166:C166"/>
    <mergeCell ref="D166:E166"/>
    <mergeCell ref="A201:F201"/>
    <mergeCell ref="A202:F202"/>
    <mergeCell ref="A172:B172"/>
    <mergeCell ref="C172:D172"/>
    <mergeCell ref="A194:B194"/>
    <mergeCell ref="A195:B195"/>
    <mergeCell ref="A197:B197"/>
    <mergeCell ref="A198:B198"/>
    <mergeCell ref="C190:D190"/>
    <mergeCell ref="C191:D191"/>
    <mergeCell ref="C192:D192"/>
    <mergeCell ref="A196:B196"/>
    <mergeCell ref="C197:D197"/>
    <mergeCell ref="C198:D198"/>
    <mergeCell ref="A185:B185"/>
    <mergeCell ref="A186:B186"/>
    <mergeCell ref="A190:B190"/>
    <mergeCell ref="A191:B191"/>
    <mergeCell ref="A141:B141"/>
    <mergeCell ref="A120:C120"/>
    <mergeCell ref="A57:H57"/>
    <mergeCell ref="A58:H58"/>
    <mergeCell ref="A74:C74"/>
    <mergeCell ref="A95:C95"/>
    <mergeCell ref="A114:C114"/>
    <mergeCell ref="A124:B124"/>
    <mergeCell ref="B3:C3"/>
    <mergeCell ref="E3:H3"/>
    <mergeCell ref="G4:H4"/>
    <mergeCell ref="A102:B102"/>
    <mergeCell ref="A20:C20"/>
    <mergeCell ref="A112:B112"/>
    <mergeCell ref="A106:B106"/>
    <mergeCell ref="A107:B107"/>
    <mergeCell ref="A108:B108"/>
    <mergeCell ref="A109:B109"/>
    <mergeCell ref="A125:B125"/>
    <mergeCell ref="A121:B121"/>
    <mergeCell ref="A122:B122"/>
    <mergeCell ref="A100:C100"/>
    <mergeCell ref="A136:H136"/>
    <mergeCell ref="A129:B129"/>
    <mergeCell ref="I1:K1"/>
    <mergeCell ref="A6:B6"/>
    <mergeCell ref="A25:B25"/>
    <mergeCell ref="C6:E6"/>
    <mergeCell ref="C25:D25"/>
    <mergeCell ref="A7:C7"/>
    <mergeCell ref="A22:H22"/>
    <mergeCell ref="A23:H23"/>
    <mergeCell ref="A1:H1"/>
    <mergeCell ref="D7:H7"/>
    <mergeCell ref="A105:B105"/>
    <mergeCell ref="A110:B110"/>
    <mergeCell ref="A123:B123"/>
    <mergeCell ref="A2:H2"/>
    <mergeCell ref="A91:B91"/>
    <mergeCell ref="A92:B92"/>
    <mergeCell ref="A85:B85"/>
    <mergeCell ref="A86:B86"/>
    <mergeCell ref="A90:B90"/>
    <mergeCell ref="C60:G60"/>
    <mergeCell ref="A79:H79"/>
    <mergeCell ref="A78:H78"/>
    <mergeCell ref="A81:B81"/>
    <mergeCell ref="D164:E164"/>
    <mergeCell ref="B165:C165"/>
    <mergeCell ref="D165:E165"/>
    <mergeCell ref="B162:C162"/>
    <mergeCell ref="D162:E162"/>
    <mergeCell ref="A156:H156"/>
    <mergeCell ref="A157:H157"/>
    <mergeCell ref="F6:H6"/>
    <mergeCell ref="C26:G26"/>
    <mergeCell ref="A82:G82"/>
    <mergeCell ref="A61:B61"/>
    <mergeCell ref="A26:B26"/>
    <mergeCell ref="A39:D39"/>
    <mergeCell ref="A41:B41"/>
    <mergeCell ref="A87:B87"/>
    <mergeCell ref="A137:H137"/>
    <mergeCell ref="C140:D140"/>
    <mergeCell ref="A131:B131"/>
    <mergeCell ref="A140:B140"/>
    <mergeCell ref="A154:D154"/>
    <mergeCell ref="A126:B126"/>
    <mergeCell ref="A127:B127"/>
    <mergeCell ref="A128:B128"/>
    <mergeCell ref="A93:B93"/>
    <mergeCell ref="A159:B159"/>
    <mergeCell ref="A160:G160"/>
    <mergeCell ref="B161:C161"/>
    <mergeCell ref="A171:G171"/>
    <mergeCell ref="A188:B188"/>
    <mergeCell ref="C188:D188"/>
    <mergeCell ref="A189:D189"/>
    <mergeCell ref="A167:D167"/>
    <mergeCell ref="E167:F167"/>
    <mergeCell ref="C184:D184"/>
    <mergeCell ref="C185:D185"/>
    <mergeCell ref="C186:D186"/>
    <mergeCell ref="C187:D187"/>
    <mergeCell ref="C159:D159"/>
    <mergeCell ref="E159:F159"/>
    <mergeCell ref="C180:D180"/>
    <mergeCell ref="C181:D181"/>
    <mergeCell ref="C182:D182"/>
    <mergeCell ref="C183:D183"/>
    <mergeCell ref="D161:E161"/>
    <mergeCell ref="E169:G169"/>
    <mergeCell ref="B163:C163"/>
    <mergeCell ref="B164:C164"/>
    <mergeCell ref="D163:E163"/>
  </mergeCells>
  <hyperlinks>
    <hyperlink ref="C6" r:id="rId1" location="p-200.430(a)(3)" display="https://www.ecfr.gov/current/title-2/subtitle-A/chapter-II/part-200#p-200.430(a)(3)" xr:uid="{00000000-0004-0000-0100-000000000000}"/>
    <hyperlink ref="C6:D6" r:id="rId2" location="p-200.430(a)(3)" display="2 CFR §200.430(b) Compensation - Personal Services" xr:uid="{00000000-0004-0000-0100-000001000000}"/>
    <hyperlink ref="F6" r:id="rId3" display="https://www.ecfr.gov/current/title-45/part-75/subpart-E" xr:uid="{00000000-0004-0000-0100-000002000000}"/>
    <hyperlink ref="F6:G6" r:id="rId4" display="45 CFR §75.400" xr:uid="{00000000-0004-0000-0100-000003000000}"/>
    <hyperlink ref="C6:E6" r:id="rId5" location="p-200.430(a)(3)" display="2 CFR §200.430(b)" xr:uid="{00000000-0004-0000-0100-000004000000}"/>
    <hyperlink ref="C25" r:id="rId6" display="https://www.ecfr.gov/current/title-2/section-200.431" xr:uid="{00000000-0004-0000-0100-000005000000}"/>
    <hyperlink ref="C25:D25" r:id="rId7" display="2 CFR §200.431" xr:uid="{00000000-0004-0000-0100-000006000000}"/>
    <hyperlink ref="C60" r:id="rId8" display="https://www.ecfr.gov/current/title-2/section-200.475" xr:uid="{00000000-0004-0000-0100-000007000000}"/>
    <hyperlink ref="C60:D60" r:id="rId9" display=" 2 CFR §200.475" xr:uid="{00000000-0004-0000-0100-000008000000}"/>
    <hyperlink ref="C81" r:id="rId10" display="https://www.ecfr.gov/current/title-2/section-200.439" xr:uid="{00000000-0004-0000-0100-000009000000}"/>
    <hyperlink ref="C81:D81" r:id="rId11" display="2 CFR §200.439" xr:uid="{00000000-0004-0000-0100-00000A000000}"/>
    <hyperlink ref="D100" r:id="rId12" display="https://www.ecfr.gov/current/title-2/section-200.453" xr:uid="{00000000-0004-0000-0100-00000B000000}"/>
    <hyperlink ref="D100:E100" r:id="rId13" display="2 CFR §200.453" xr:uid="{00000000-0004-0000-0100-00000C000000}"/>
    <hyperlink ref="D119" r:id="rId14" display="https://www.ecfr.gov/current/title-2/section-200.331" xr:uid="{00000000-0004-0000-0100-00000D000000}"/>
    <hyperlink ref="D119:E119" r:id="rId15" display="2 CFR §200.331(b)" xr:uid="{00000000-0004-0000-0100-00000E000000}"/>
    <hyperlink ref="C140" r:id="rId16" display="https://www.ecfr.gov/current/title-2/section-200.405" xr:uid="{00000000-0004-0000-0100-00000F000000}"/>
    <hyperlink ref="C140:D140" r:id="rId17" display="2 CFR §200.405" xr:uid="{00000000-0004-0000-0100-000010000000}"/>
    <hyperlink ref="C159" r:id="rId18" display="https://www.ecfr.gov/current/title-2/section-200.307" xr:uid="{00000000-0004-0000-0100-000011000000}"/>
    <hyperlink ref="C159:D159" r:id="rId19" display="2 CFR §200.307" xr:uid="{00000000-0004-0000-0100-000012000000}"/>
    <hyperlink ref="E159" r:id="rId20" display="https://www.ecfr.gov/current/title-2/section-1201.80" xr:uid="{00000000-0004-0000-0100-000013000000}"/>
    <hyperlink ref="E159:F159" r:id="rId21" display="2 CFR §1201.80" xr:uid="{00000000-0004-0000-0100-000014000000}"/>
    <hyperlink ref="C169" r:id="rId22" display="https://www.ecfr.gov/current/title-2/section-200.414" xr:uid="{00000000-0004-0000-0100-000015000000}"/>
    <hyperlink ref="C169:D169" r:id="rId23" display="2 CFR §200.414" xr:uid="{00000000-0004-0000-0100-000016000000}"/>
  </hyperlinks>
  <pageMargins left="0.7" right="0.7" top="0.75" bottom="0.75" header="0.3" footer="0.3"/>
  <pageSetup scale="70" pageOrder="overThenDown" orientation="portrait" r:id="rId24"/>
  <headerFooter>
    <oddHeader xml:space="preserve">&amp;C&amp;"Arial,Bold"&amp;12Department of Behavioral Health
Detailed Project Budget and Narrative Justification&amp;"-,Bold"
</oddHeader>
    <oddFooter>&amp;R&amp;"-,Bold"&amp;9Page &amp;P</oddFooter>
  </headerFooter>
  <rowBreaks count="7" manualBreakCount="7">
    <brk id="24" max="8" man="1"/>
    <brk id="59" max="8" man="1"/>
    <brk id="80" max="8" man="1"/>
    <brk id="99" max="8" man="1"/>
    <brk id="118" max="8" man="1"/>
    <brk id="139" max="8" man="1"/>
    <brk id="158" max="8" man="1"/>
  </rowBreaks>
  <legacyDrawing r:id="rId25"/>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100-000000000000}">
          <x14:formula1>
            <xm:f>'C:\Users\edwardsm\AppData\Local\Microsoft\Windows\INetCache\Content.Outlook\VST7YPAP\[Additional Personnel_MedStar_DBH Project Budget and Justification Worksheets V3.xlsm]Sheet3'!#REF!</xm:f>
          </x14:formula1>
          <xm:sqref>C19</xm:sqref>
        </x14:dataValidation>
        <x14:dataValidation type="list" allowBlank="1" showInputMessage="1" showErrorMessage="1" xr:uid="{00000000-0002-0000-0100-000001000000}">
          <x14:formula1>
            <xm:f>'C:\Users\edwardsm\AppData\Local\Microsoft\Windows\INetCache\Content.Outlook\VST7YPAP\[Additional Personnel_MedStar_DBH Project Budget and Justification Worksheets V3.xlsm]Sheet3'!#REF!</xm:f>
          </x14:formula1>
          <xm:sqref>C113 A54 C132:D132 C73:D73</xm:sqref>
        </x14:dataValidation>
        <x14:dataValidation type="list" allowBlank="1" showInputMessage="1" showErrorMessage="1" xr:uid="{00000000-0002-0000-0100-000002000000}">
          <x14:formula1>
            <xm:f>Sheet3!$A$1:$A$5</xm:f>
          </x14:formula1>
          <xm:sqref>C9:C18</xm:sqref>
        </x14:dataValidation>
        <x14:dataValidation type="list" allowBlank="1" showInputMessage="1" showErrorMessage="1" xr:uid="{00000000-0002-0000-0100-000003000000}">
          <x14:formula1>
            <xm:f>Sheet3!$C$1:$C$9</xm:f>
          </x14:formula1>
          <xm:sqref>A43:A53</xm:sqref>
        </x14:dataValidation>
        <x14:dataValidation type="list" allowBlank="1" showInputMessage="1" showErrorMessage="1" xr:uid="{00000000-0002-0000-0100-000004000000}">
          <x14:formula1>
            <xm:f>Sheet3!$I$1:$I$4</xm:f>
          </x14:formula1>
          <xm:sqref>A171:G171</xm:sqref>
        </x14:dataValidation>
        <x14:dataValidation type="list" allowBlank="1" showInputMessage="1" showErrorMessage="1" xr:uid="{00000000-0002-0000-0100-000005000000}">
          <x14:formula1>
            <xm:f>Sheet3!$B$1:$B$12</xm:f>
          </x14:formula1>
          <xm:sqref>C63:C72</xm:sqref>
        </x14:dataValidation>
        <x14:dataValidation type="list" allowBlank="1" showInputMessage="1" showErrorMessage="1" xr:uid="{00000000-0002-0000-0100-000006000000}">
          <x14:formula1>
            <xm:f>Sheet3!$D$1:$D$5</xm:f>
          </x14:formula1>
          <xm:sqref>D63:D72</xm:sqref>
        </x14:dataValidation>
        <x14:dataValidation type="list" allowBlank="1" showInputMessage="1" showErrorMessage="1" xr:uid="{00000000-0002-0000-0100-000007000000}">
          <x14:formula1>
            <xm:f>Sheet3!$F$1:$F$21</xm:f>
          </x14:formula1>
          <xm:sqref>C103:C112</xm:sqref>
        </x14:dataValidation>
        <x14:dataValidation type="list" allowBlank="1" showInputMessage="1" showErrorMessage="1" xr:uid="{00000000-0002-0000-0100-000008000000}">
          <x14:formula1>
            <xm:f>Sheet3!$G$1:$G$4</xm:f>
          </x14:formula1>
          <xm:sqref>C122:C131</xm:sqref>
        </x14:dataValidation>
        <x14:dataValidation type="list" allowBlank="1" showInputMessage="1" showErrorMessage="1" xr:uid="{00000000-0002-0000-0100-000009000000}">
          <x14:formula1>
            <xm:f>Sheet3!$H$1:$H$7</xm:f>
          </x14:formula1>
          <xm:sqref>D122:D131</xm:sqref>
        </x14:dataValidation>
        <x14:dataValidation type="list" allowBlank="1" showInputMessage="1" showErrorMessage="1" xr:uid="{00000000-0002-0000-0100-00000A000000}">
          <x14:formula1>
            <xm:f>Sheet3!$K$1:$K$3</xm:f>
          </x14:formula1>
          <xm:sqref>E167:F167</xm:sqref>
        </x14:dataValidation>
        <x14:dataValidation type="list" allowBlank="1" showInputMessage="1" showErrorMessage="1" xr:uid="{00000000-0002-0000-0100-00000B000000}">
          <x14:formula1>
            <xm:f>Sheet3!$J$1:$J$11</xm:f>
          </x14:formula1>
          <xm:sqref>E143:E152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25"/>
  <sheetViews>
    <sheetView view="pageBreakPreview" zoomScale="70" zoomScaleNormal="100" zoomScaleSheetLayoutView="70" workbookViewId="0">
      <selection activeCell="E19" sqref="E19"/>
    </sheetView>
  </sheetViews>
  <sheetFormatPr defaultColWidth="9.140625" defaultRowHeight="15.75" x14ac:dyDescent="0.25"/>
  <cols>
    <col min="1" max="1" width="37.42578125" style="68" customWidth="1"/>
    <col min="2" max="2" width="1.85546875" style="68" customWidth="1"/>
    <col min="3" max="3" width="22.42578125" style="68" customWidth="1"/>
    <col min="4" max="4" width="23.85546875" style="68" customWidth="1"/>
    <col min="5" max="5" width="27.42578125" style="68" customWidth="1"/>
    <col min="6" max="6" width="15.85546875" style="68" customWidth="1"/>
    <col min="7" max="7" width="71.42578125" style="68" customWidth="1"/>
    <col min="8" max="8" width="53.42578125" style="131" customWidth="1"/>
    <col min="9" max="16384" width="9.140625" style="68"/>
  </cols>
  <sheetData>
    <row r="1" spans="1:10" x14ac:dyDescent="0.25">
      <c r="A1" s="77" t="s">
        <v>54</v>
      </c>
      <c r="B1" s="471">
        <f>'Budget and Justification'!C4</f>
        <v>0</v>
      </c>
      <c r="C1" s="472"/>
      <c r="D1" s="473"/>
      <c r="E1" s="474">
        <f>'Budget and Justification'!E4</f>
        <v>0</v>
      </c>
      <c r="F1" s="475"/>
      <c r="G1" s="127"/>
      <c r="H1" s="128"/>
    </row>
    <row r="2" spans="1:10" x14ac:dyDescent="0.25">
      <c r="A2" s="77" t="s">
        <v>55</v>
      </c>
      <c r="B2" s="476">
        <f>'Budget and Justification'!B3</f>
        <v>0</v>
      </c>
      <c r="C2" s="476"/>
      <c r="D2" s="476"/>
      <c r="E2" s="476"/>
      <c r="F2" s="476"/>
      <c r="G2" s="127"/>
      <c r="H2" s="128"/>
    </row>
    <row r="3" spans="1:10" x14ac:dyDescent="0.25">
      <c r="A3" s="77" t="s">
        <v>238</v>
      </c>
      <c r="B3" s="477">
        <f>'Budget and Justification'!E3</f>
        <v>0</v>
      </c>
      <c r="C3" s="477"/>
      <c r="D3" s="477"/>
      <c r="E3" s="477"/>
      <c r="F3" s="477"/>
      <c r="G3" s="127"/>
      <c r="H3" s="128"/>
    </row>
    <row r="4" spans="1:10" x14ac:dyDescent="0.25">
      <c r="A4" s="77" t="s">
        <v>263</v>
      </c>
      <c r="B4" s="476">
        <f>'Budget and Justification'!G4</f>
        <v>0</v>
      </c>
      <c r="C4" s="476"/>
      <c r="D4" s="476"/>
      <c r="E4" s="476"/>
      <c r="F4" s="476"/>
      <c r="G4" s="127"/>
      <c r="H4" s="128"/>
    </row>
    <row r="5" spans="1:10" ht="9" customHeight="1" x14ac:dyDescent="0.25">
      <c r="A5" s="484"/>
      <c r="B5" s="485"/>
      <c r="C5" s="485"/>
      <c r="D5" s="485"/>
      <c r="E5" s="485"/>
      <c r="F5" s="485"/>
      <c r="G5" s="485"/>
      <c r="H5" s="485"/>
    </row>
    <row r="6" spans="1:10" ht="16.5" customHeight="1" x14ac:dyDescent="0.25">
      <c r="A6" s="492" t="s">
        <v>56</v>
      </c>
      <c r="B6" s="69"/>
      <c r="C6" s="494" t="s">
        <v>57</v>
      </c>
      <c r="D6" s="494" t="s">
        <v>47</v>
      </c>
      <c r="E6" s="495" t="s">
        <v>241</v>
      </c>
      <c r="F6" s="494" t="s">
        <v>237</v>
      </c>
      <c r="G6" s="488" t="s">
        <v>242</v>
      </c>
      <c r="H6" s="489"/>
    </row>
    <row r="7" spans="1:10" ht="66.599999999999994" customHeight="1" x14ac:dyDescent="0.25">
      <c r="A7" s="493"/>
      <c r="B7" s="70"/>
      <c r="C7" s="494"/>
      <c r="D7" s="494"/>
      <c r="E7" s="495"/>
      <c r="F7" s="494"/>
      <c r="G7" s="486" t="s">
        <v>249</v>
      </c>
      <c r="H7" s="487"/>
      <c r="I7" s="71"/>
    </row>
    <row r="8" spans="1:10" ht="17.45" customHeight="1" x14ac:dyDescent="0.25">
      <c r="A8" s="72"/>
      <c r="B8" s="73"/>
      <c r="C8" s="73"/>
      <c r="D8" s="73"/>
      <c r="E8" s="73"/>
      <c r="F8" s="73"/>
      <c r="G8" s="73" t="s">
        <v>225</v>
      </c>
      <c r="H8" s="129" t="s">
        <v>250</v>
      </c>
      <c r="I8" s="74"/>
      <c r="J8" s="75"/>
    </row>
    <row r="9" spans="1:10" ht="409.15" customHeight="1" x14ac:dyDescent="0.25">
      <c r="A9" s="282" t="s">
        <v>218</v>
      </c>
      <c r="B9" s="283"/>
      <c r="C9" s="248"/>
      <c r="D9" s="248">
        <f>'Budget and Justification'!F20</f>
        <v>0</v>
      </c>
      <c r="E9" s="249"/>
      <c r="F9" s="248">
        <f t="shared" ref="F9:F17" si="0">D9</f>
        <v>0</v>
      </c>
      <c r="G9" s="242">
        <f>'Budget and Justification'!A23</f>
        <v>0</v>
      </c>
      <c r="H9" s="300" t="s">
        <v>58</v>
      </c>
      <c r="I9" s="130"/>
    </row>
    <row r="10" spans="1:10" x14ac:dyDescent="0.25">
      <c r="A10" s="284" t="s">
        <v>217</v>
      </c>
      <c r="B10" s="285"/>
      <c r="C10" s="250"/>
      <c r="D10" s="250">
        <f>'Budget and Justification'!H20+'Budget and Justification (2)'!H20</f>
        <v>0</v>
      </c>
      <c r="E10" s="251"/>
      <c r="F10" s="250">
        <f t="shared" si="0"/>
        <v>0</v>
      </c>
      <c r="G10" s="243"/>
      <c r="H10" s="300" t="s">
        <v>222</v>
      </c>
      <c r="I10" s="76"/>
    </row>
    <row r="11" spans="1:10" ht="88.5" customHeight="1" x14ac:dyDescent="0.25">
      <c r="A11" s="286" t="s">
        <v>59</v>
      </c>
      <c r="B11" s="283"/>
      <c r="C11" s="248"/>
      <c r="D11" s="248">
        <f>'Budget and Justification'!F39</f>
        <v>0</v>
      </c>
      <c r="E11" s="252"/>
      <c r="F11" s="248">
        <f t="shared" si="0"/>
        <v>0</v>
      </c>
      <c r="G11" s="242">
        <f>'Budget and Justification'!A58</f>
        <v>0</v>
      </c>
      <c r="H11" s="301" t="s">
        <v>224</v>
      </c>
      <c r="I11" s="71"/>
    </row>
    <row r="12" spans="1:10" x14ac:dyDescent="0.25">
      <c r="A12" s="287" t="s">
        <v>60</v>
      </c>
      <c r="B12" s="283"/>
      <c r="C12" s="248"/>
      <c r="D12" s="248">
        <f>D9+D11</f>
        <v>0</v>
      </c>
      <c r="E12" s="253">
        <f>D12</f>
        <v>0</v>
      </c>
      <c r="F12" s="248">
        <f t="shared" si="0"/>
        <v>0</v>
      </c>
      <c r="G12" s="242"/>
      <c r="H12" s="302"/>
      <c r="I12" s="71"/>
    </row>
    <row r="13" spans="1:10" ht="78.75" x14ac:dyDescent="0.25">
      <c r="A13" s="480" t="s">
        <v>220</v>
      </c>
      <c r="B13" s="270"/>
      <c r="C13" s="478"/>
      <c r="D13" s="478">
        <f>'Budget and Justification'!F133</f>
        <v>0</v>
      </c>
      <c r="E13" s="254"/>
      <c r="F13" s="478">
        <f>D15</f>
        <v>0</v>
      </c>
      <c r="G13" s="497">
        <f>'Budget and Justification'!A137</f>
        <v>0</v>
      </c>
      <c r="H13" s="303" t="s">
        <v>221</v>
      </c>
      <c r="I13" s="71"/>
    </row>
    <row r="14" spans="1:10" ht="67.349999999999994" customHeight="1" x14ac:dyDescent="0.25">
      <c r="A14" s="481"/>
      <c r="B14" s="288"/>
      <c r="C14" s="479"/>
      <c r="D14" s="479"/>
      <c r="E14" s="255"/>
      <c r="F14" s="496"/>
      <c r="G14" s="498"/>
      <c r="H14" s="304"/>
      <c r="I14" s="71"/>
    </row>
    <row r="15" spans="1:10" ht="47.1" customHeight="1" x14ac:dyDescent="0.25">
      <c r="A15" s="289" t="s">
        <v>251</v>
      </c>
      <c r="B15" s="283"/>
      <c r="C15" s="248"/>
      <c r="D15" s="248">
        <f>D13</f>
        <v>0</v>
      </c>
      <c r="E15" s="253">
        <f>'Budget and Justification'!H133+'Budget and Justification (2)'!H133</f>
        <v>0</v>
      </c>
      <c r="F15" s="479"/>
      <c r="G15" s="499"/>
      <c r="H15" s="305" t="s">
        <v>253</v>
      </c>
      <c r="I15" s="71"/>
    </row>
    <row r="16" spans="1:10" ht="53.85" customHeight="1" x14ac:dyDescent="0.25">
      <c r="A16" s="282" t="s">
        <v>12</v>
      </c>
      <c r="B16" s="283"/>
      <c r="C16" s="248"/>
      <c r="D16" s="248">
        <f>'Budget and Justification'!H74</f>
        <v>0</v>
      </c>
      <c r="E16" s="253">
        <f>D16</f>
        <v>0</v>
      </c>
      <c r="F16" s="248">
        <f t="shared" si="0"/>
        <v>0</v>
      </c>
      <c r="G16" s="281">
        <f>'Budget and Justification'!A79</f>
        <v>0</v>
      </c>
      <c r="H16" s="300" t="s">
        <v>61</v>
      </c>
      <c r="I16" s="71"/>
    </row>
    <row r="17" spans="1:9" ht="212.65" customHeight="1" x14ac:dyDescent="0.25">
      <c r="A17" s="282" t="s">
        <v>243</v>
      </c>
      <c r="B17" s="283"/>
      <c r="C17" s="248"/>
      <c r="D17" s="248">
        <f>'Budget and Justification'!F114</f>
        <v>0</v>
      </c>
      <c r="E17" s="253">
        <f>D17</f>
        <v>0</v>
      </c>
      <c r="F17" s="248">
        <f t="shared" si="0"/>
        <v>0</v>
      </c>
      <c r="G17" s="242">
        <f>'Budget and Justification'!A117</f>
        <v>0</v>
      </c>
      <c r="H17" s="300" t="s">
        <v>62</v>
      </c>
      <c r="I17" s="71"/>
    </row>
    <row r="18" spans="1:9" ht="269.25" customHeight="1" x14ac:dyDescent="0.25">
      <c r="A18" s="290" t="s">
        <v>13</v>
      </c>
      <c r="B18" s="270"/>
      <c r="C18" s="256"/>
      <c r="D18" s="256">
        <f>'Budget and Justification'!F95</f>
        <v>0</v>
      </c>
      <c r="E18" s="279"/>
      <c r="F18" s="256">
        <f>D18</f>
        <v>0</v>
      </c>
      <c r="G18" s="280">
        <f>'Budget and Justification'!A98</f>
        <v>0</v>
      </c>
      <c r="H18" s="300"/>
      <c r="I18" s="71"/>
    </row>
    <row r="19" spans="1:9" ht="220.5" x14ac:dyDescent="0.25">
      <c r="A19" s="291" t="s">
        <v>245</v>
      </c>
      <c r="B19" s="288"/>
      <c r="C19" s="257"/>
      <c r="D19" s="257">
        <f>'Budget and Justification'!F154</f>
        <v>0</v>
      </c>
      <c r="E19" s="312"/>
      <c r="F19" s="257">
        <f>D19</f>
        <v>0</v>
      </c>
      <c r="G19" s="244">
        <f>'Budget and Justification'!A157</f>
        <v>0</v>
      </c>
      <c r="H19" s="301" t="s">
        <v>262</v>
      </c>
      <c r="I19" s="71"/>
    </row>
    <row r="20" spans="1:9" x14ac:dyDescent="0.25">
      <c r="A20" s="292" t="s">
        <v>254</v>
      </c>
      <c r="B20" s="283"/>
      <c r="C20" s="258"/>
      <c r="D20" s="259">
        <f>SUM(D12,D15,D16:D19)</f>
        <v>0</v>
      </c>
      <c r="E20" s="260"/>
      <c r="F20" s="261">
        <f>SUM(F12,F13:F19)</f>
        <v>0</v>
      </c>
      <c r="G20" s="245"/>
      <c r="H20" s="306"/>
      <c r="I20" s="71"/>
    </row>
    <row r="21" spans="1:9" x14ac:dyDescent="0.25">
      <c r="A21" s="292" t="s">
        <v>255</v>
      </c>
      <c r="B21" s="293"/>
      <c r="C21" s="262"/>
      <c r="D21" s="263"/>
      <c r="E21" s="263">
        <f>SUM(E12,E15,E16,E17,E19)</f>
        <v>0</v>
      </c>
      <c r="F21" s="264"/>
      <c r="G21" s="246"/>
      <c r="H21" s="307"/>
      <c r="I21" s="71"/>
    </row>
    <row r="22" spans="1:9" ht="157.5" x14ac:dyDescent="0.25">
      <c r="A22" s="294" t="s">
        <v>223</v>
      </c>
      <c r="B22" s="293"/>
      <c r="C22" s="265">
        <f>'Budget and Justification'!A173</f>
        <v>0</v>
      </c>
      <c r="D22" s="266" t="s">
        <v>257</v>
      </c>
      <c r="E22" s="267" t="s">
        <v>256</v>
      </c>
      <c r="F22" s="268">
        <f>C22*E21</f>
        <v>0</v>
      </c>
      <c r="G22" s="247" t="str">
        <f>'Budget and Justification'!A171</f>
        <v>Choose…</v>
      </c>
      <c r="H22" s="302" t="s">
        <v>128</v>
      </c>
      <c r="I22" s="71"/>
    </row>
    <row r="23" spans="1:9" ht="16.5" thickBot="1" x14ac:dyDescent="0.3">
      <c r="A23" s="295"/>
      <c r="B23" s="296"/>
      <c r="C23" s="269"/>
      <c r="D23" s="270"/>
      <c r="E23" s="271" t="s">
        <v>259</v>
      </c>
      <c r="F23" s="272">
        <f>D20</f>
        <v>0</v>
      </c>
      <c r="G23" s="290"/>
      <c r="H23" s="308"/>
      <c r="I23" s="71"/>
    </row>
    <row r="24" spans="1:9" ht="16.5" thickTop="1" x14ac:dyDescent="0.25">
      <c r="A24" s="297"/>
      <c r="B24" s="297"/>
      <c r="C24" s="273"/>
      <c r="D24" s="274"/>
      <c r="E24" s="490" t="s">
        <v>258</v>
      </c>
      <c r="F24" s="482">
        <f>SUM(F22:F23)</f>
        <v>0</v>
      </c>
      <c r="G24" s="298"/>
      <c r="H24" s="309"/>
      <c r="I24" s="71"/>
    </row>
    <row r="25" spans="1:9" x14ac:dyDescent="0.25">
      <c r="A25" s="297"/>
      <c r="B25" s="297"/>
      <c r="C25" s="275"/>
      <c r="D25" s="274"/>
      <c r="E25" s="491"/>
      <c r="F25" s="483"/>
      <c r="G25" s="299"/>
      <c r="H25" s="310"/>
      <c r="I25" s="71"/>
    </row>
  </sheetData>
  <sheetProtection algorithmName="SHA-512" hashValue="d1zaBI5SxOIBNGIpuM/UCawfVsCi6M7D4ozkFA0vwfy8PpHPAlDEBSzMJGV8pg4fdUd36DiFyxt/czaGfuyjeg==" saltValue="QmGaU/dNfPgfEjZZJ0g/Wg==" spinCount="100000" sheet="1" objects="1" scenarios="1" formatRows="0" selectLockedCells="1"/>
  <mergeCells count="20">
    <mergeCell ref="D13:D14"/>
    <mergeCell ref="C13:C14"/>
    <mergeCell ref="A13:A14"/>
    <mergeCell ref="F24:F25"/>
    <mergeCell ref="A5:H5"/>
    <mergeCell ref="G7:H7"/>
    <mergeCell ref="G6:H6"/>
    <mergeCell ref="E24:E25"/>
    <mergeCell ref="A6:A7"/>
    <mergeCell ref="C6:C7"/>
    <mergeCell ref="D6:D7"/>
    <mergeCell ref="E6:E7"/>
    <mergeCell ref="F6:F7"/>
    <mergeCell ref="F13:F15"/>
    <mergeCell ref="G13:G15"/>
    <mergeCell ref="B1:D1"/>
    <mergeCell ref="E1:F1"/>
    <mergeCell ref="B2:F2"/>
    <mergeCell ref="B3:F3"/>
    <mergeCell ref="B4:F4"/>
  </mergeCells>
  <pageMargins left="0.7" right="0.7" top="0.5" bottom="0.5" header="0.3" footer="0.3"/>
  <pageSetup scale="46" fitToHeight="0" orientation="landscape" horizontalDpi="4294967293" r:id="rId1"/>
  <rowBreaks count="1" manualBreakCount="1">
    <brk id="1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25"/>
  <sheetViews>
    <sheetView workbookViewId="0">
      <selection activeCell="H11" sqref="H11"/>
    </sheetView>
  </sheetViews>
  <sheetFormatPr defaultRowHeight="15" x14ac:dyDescent="0.25"/>
  <cols>
    <col min="1" max="1" width="10.140625" customWidth="1"/>
    <col min="2" max="2" width="25.140625" bestFit="1" customWidth="1"/>
    <col min="3" max="3" width="22.140625" bestFit="1" customWidth="1"/>
    <col min="7" max="7" width="11.140625" customWidth="1"/>
  </cols>
  <sheetData>
    <row r="1" spans="1:11" x14ac:dyDescent="0.25">
      <c r="A1" t="s">
        <v>85</v>
      </c>
      <c r="B1" t="s">
        <v>86</v>
      </c>
      <c r="C1" t="s">
        <v>85</v>
      </c>
      <c r="D1" t="s">
        <v>85</v>
      </c>
      <c r="E1" t="s">
        <v>85</v>
      </c>
      <c r="F1" t="s">
        <v>85</v>
      </c>
      <c r="G1" t="s">
        <v>85</v>
      </c>
      <c r="H1" t="s">
        <v>85</v>
      </c>
      <c r="I1" t="s">
        <v>85</v>
      </c>
      <c r="J1" t="s">
        <v>85</v>
      </c>
      <c r="K1" t="s">
        <v>86</v>
      </c>
    </row>
    <row r="2" spans="1:11" x14ac:dyDescent="0.25">
      <c r="A2" t="s">
        <v>81</v>
      </c>
      <c r="B2" t="s">
        <v>87</v>
      </c>
      <c r="C2" t="s">
        <v>100</v>
      </c>
      <c r="D2" t="s">
        <v>119</v>
      </c>
      <c r="E2" t="s">
        <v>125</v>
      </c>
      <c r="F2" t="s">
        <v>145</v>
      </c>
      <c r="G2" t="s">
        <v>152</v>
      </c>
      <c r="H2" t="s">
        <v>155</v>
      </c>
      <c r="I2" t="s">
        <v>157</v>
      </c>
      <c r="J2" t="s">
        <v>134</v>
      </c>
      <c r="K2" t="s">
        <v>193</v>
      </c>
    </row>
    <row r="3" spans="1:11" x14ac:dyDescent="0.25">
      <c r="A3" t="s">
        <v>82</v>
      </c>
      <c r="B3" t="s">
        <v>88</v>
      </c>
      <c r="C3" t="s">
        <v>101</v>
      </c>
      <c r="D3" t="s">
        <v>120</v>
      </c>
      <c r="E3" t="s">
        <v>126</v>
      </c>
      <c r="F3" t="s">
        <v>133</v>
      </c>
      <c r="G3" t="s">
        <v>153</v>
      </c>
      <c r="H3" t="s">
        <v>12</v>
      </c>
      <c r="I3" t="s">
        <v>158</v>
      </c>
      <c r="J3" t="s">
        <v>166</v>
      </c>
      <c r="K3" t="s">
        <v>194</v>
      </c>
    </row>
    <row r="4" spans="1:11" ht="30" x14ac:dyDescent="0.25">
      <c r="A4" t="s">
        <v>83</v>
      </c>
      <c r="B4" t="s">
        <v>89</v>
      </c>
      <c r="C4" t="s">
        <v>106</v>
      </c>
      <c r="D4" t="s">
        <v>121</v>
      </c>
      <c r="E4" t="s">
        <v>127</v>
      </c>
      <c r="F4" t="s">
        <v>149</v>
      </c>
      <c r="G4" s="1" t="s">
        <v>154</v>
      </c>
      <c r="H4" t="s">
        <v>14</v>
      </c>
      <c r="I4" t="s">
        <v>159</v>
      </c>
      <c r="J4" t="s">
        <v>167</v>
      </c>
    </row>
    <row r="5" spans="1:11" x14ac:dyDescent="0.25">
      <c r="A5" t="s">
        <v>84</v>
      </c>
      <c r="B5" t="s">
        <v>90</v>
      </c>
      <c r="C5" t="s">
        <v>107</v>
      </c>
      <c r="D5" t="s">
        <v>122</v>
      </c>
      <c r="F5" t="s">
        <v>147</v>
      </c>
      <c r="H5" t="s">
        <v>59</v>
      </c>
      <c r="J5" t="s">
        <v>168</v>
      </c>
    </row>
    <row r="6" spans="1:11" x14ac:dyDescent="0.25">
      <c r="B6" t="s">
        <v>91</v>
      </c>
      <c r="C6" t="s">
        <v>102</v>
      </c>
      <c r="F6" t="s">
        <v>120</v>
      </c>
      <c r="H6" t="s">
        <v>13</v>
      </c>
      <c r="J6" t="s">
        <v>169</v>
      </c>
    </row>
    <row r="7" spans="1:11" x14ac:dyDescent="0.25">
      <c r="B7" t="s">
        <v>92</v>
      </c>
      <c r="C7" t="s">
        <v>103</v>
      </c>
      <c r="F7" t="s">
        <v>132</v>
      </c>
      <c r="H7" t="s">
        <v>260</v>
      </c>
      <c r="J7" t="s">
        <v>171</v>
      </c>
    </row>
    <row r="8" spans="1:11" x14ac:dyDescent="0.25">
      <c r="B8" t="s">
        <v>93</v>
      </c>
      <c r="C8" t="s">
        <v>104</v>
      </c>
      <c r="F8" t="s">
        <v>131</v>
      </c>
      <c r="J8" t="s">
        <v>170</v>
      </c>
    </row>
    <row r="9" spans="1:11" x14ac:dyDescent="0.25">
      <c r="B9" t="s">
        <v>94</v>
      </c>
      <c r="C9" t="s">
        <v>105</v>
      </c>
      <c r="F9" t="s">
        <v>141</v>
      </c>
      <c r="J9" t="s">
        <v>172</v>
      </c>
    </row>
    <row r="10" spans="1:11" x14ac:dyDescent="0.25">
      <c r="B10" t="s">
        <v>95</v>
      </c>
      <c r="F10" t="s">
        <v>134</v>
      </c>
      <c r="J10" t="s">
        <v>174</v>
      </c>
    </row>
    <row r="11" spans="1:11" x14ac:dyDescent="0.25">
      <c r="B11" t="s">
        <v>96</v>
      </c>
      <c r="F11" t="s">
        <v>138</v>
      </c>
      <c r="J11" t="s">
        <v>173</v>
      </c>
    </row>
    <row r="12" spans="1:11" x14ac:dyDescent="0.25">
      <c r="B12" t="s">
        <v>97</v>
      </c>
      <c r="F12" t="s">
        <v>136</v>
      </c>
    </row>
    <row r="13" spans="1:11" x14ac:dyDescent="0.25">
      <c r="F13" t="s">
        <v>144</v>
      </c>
    </row>
    <row r="14" spans="1:11" x14ac:dyDescent="0.25">
      <c r="F14" t="s">
        <v>143</v>
      </c>
    </row>
    <row r="15" spans="1:11" x14ac:dyDescent="0.25">
      <c r="F15" t="s">
        <v>146</v>
      </c>
    </row>
    <row r="16" spans="1:11" x14ac:dyDescent="0.25">
      <c r="F16" t="s">
        <v>140</v>
      </c>
    </row>
    <row r="17" spans="3:6" x14ac:dyDescent="0.25">
      <c r="F17" t="s">
        <v>148</v>
      </c>
    </row>
    <row r="18" spans="3:6" x14ac:dyDescent="0.25">
      <c r="F18" t="s">
        <v>142</v>
      </c>
    </row>
    <row r="19" spans="3:6" x14ac:dyDescent="0.25">
      <c r="F19" t="s">
        <v>135</v>
      </c>
    </row>
    <row r="20" spans="3:6" x14ac:dyDescent="0.25">
      <c r="F20" t="s">
        <v>139</v>
      </c>
    </row>
    <row r="21" spans="3:6" x14ac:dyDescent="0.25">
      <c r="F21" t="s">
        <v>137</v>
      </c>
    </row>
    <row r="24" spans="3:6" x14ac:dyDescent="0.25">
      <c r="C24" s="1"/>
    </row>
    <row r="25" spans="3:6" x14ac:dyDescent="0.25">
      <c r="C25" s="1"/>
    </row>
  </sheetData>
  <sortState xmlns:xlrd2="http://schemas.microsoft.com/office/spreadsheetml/2017/richdata2" ref="F2:F21">
    <sortCondition ref="F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470814CA9C4046BFCAB38680710D4D" ma:contentTypeVersion="0" ma:contentTypeDescription="Create a new document." ma:contentTypeScope="" ma:versionID="e07c3ce3b5a05119c2ebb4fdf6c89a14">
  <xsd:schema xmlns:xsd="http://www.w3.org/2001/XMLSchema" xmlns:xs="http://www.w3.org/2001/XMLSchema" xmlns:p="http://schemas.microsoft.com/office/2006/metadata/properties" targetNamespace="http://schemas.microsoft.com/office/2006/metadata/properties" ma:root="true" ma:fieldsID="9c23804561913bfdc426e23de0cdc93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tem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27FB38-8E66-4B90-AD6F-D3D944934747}">
  <ds:schemaRefs>
    <ds:schemaRef ds:uri="http://schemas.microsoft.com/sharepoint/v3/contenttype/forms"/>
  </ds:schemaRefs>
</ds:datastoreItem>
</file>

<file path=customXml/itemProps2.xml><?xml version="1.0" encoding="utf-8"?>
<ds:datastoreItem xmlns:ds="http://schemas.openxmlformats.org/officeDocument/2006/customXml" ds:itemID="{C716BE83-397C-47EA-B2BB-4F420DD24D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872769E-1A31-497C-801D-126EF180BE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Budget and Justification</vt:lpstr>
      <vt:lpstr>Budget and Justification (2)</vt:lpstr>
      <vt:lpstr>Fiscal Worksheet (MTDC)</vt:lpstr>
      <vt:lpstr>Sheet3</vt:lpstr>
      <vt:lpstr>'Budget and Justification (2)'!_MailEndCompose</vt:lpstr>
      <vt:lpstr>'Budget and Justification'!Print_Area</vt:lpstr>
      <vt:lpstr>'Budget and Justification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 Evans Jackman</dc:creator>
  <cp:lastModifiedBy>Dyson, Kevin (DBH)</cp:lastModifiedBy>
  <cp:lastPrinted>2022-08-25T20:36:49Z</cp:lastPrinted>
  <dcterms:created xsi:type="dcterms:W3CDTF">2019-03-25T14:33:30Z</dcterms:created>
  <dcterms:modified xsi:type="dcterms:W3CDTF">2024-05-03T18:11:39Z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0x01010060470814CA9C4046BFCAB38680710D4D</vt:lpwstr>
  </property>
</Properties>
</file>